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Klaudia/Desktop/"/>
    </mc:Choice>
  </mc:AlternateContent>
  <xr:revisionPtr revIDLastSave="0" documentId="8_{21C8C8C7-30EE-B942-B782-65602F3AE384}" xr6:coauthVersionLast="47" xr6:coauthVersionMax="47" xr10:uidLastSave="{00000000-0000-0000-0000-000000000000}"/>
  <bookViews>
    <workbookView xWindow="0" yWindow="500" windowWidth="29040" windowHeight="15840" tabRatio="598" xr2:uid="{00000000-000D-0000-FFFF-FFFF00000000}"/>
  </bookViews>
  <sheets>
    <sheet name="Meisterschaftsauswertung Solo" sheetId="4" r:id="rId1"/>
    <sheet name="Meisterschaftsauswertung Ges" sheetId="3" r:id="rId2"/>
  </sheets>
  <definedNames>
    <definedName name="__xlnm._FilterDatabase" localSheetId="1">'Meisterschaftsauswertung Ges'!$B$16:$AE$41</definedName>
    <definedName name="__xlnm._FilterDatabase" localSheetId="0">'Meisterschaftsauswertung Solo'!$B$16:$AC$41</definedName>
    <definedName name="__xlnm._FilterDatabase_1" localSheetId="0">#REF!</definedName>
    <definedName name="__xlnm._FilterDatabase_1">#REF!</definedName>
    <definedName name="__xlnm._FilterDatabase_1_1" localSheetId="1">'Meisterschaftsauswertung Ges'!$B$16:$AE$41</definedName>
    <definedName name="__xlnm._FilterDatabase_1_1" localSheetId="0">'Meisterschaftsauswertung Solo'!$B$16:$AC$41</definedName>
    <definedName name="__xlnm._FilterDatabase_1_1">#REF!</definedName>
    <definedName name="_xlnm._FilterDatabase" localSheetId="1" hidden="1">'Meisterschaftsauswertung Ges'!$A$16:$AE$48</definedName>
    <definedName name="_xlnm._FilterDatabase" localSheetId="0" hidden="1">'Meisterschaftsauswertung Solo'!$A$16:$AC$107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5" i="4" l="1"/>
  <c r="AB99" i="4"/>
  <c r="AB39" i="3"/>
  <c r="AB23" i="3"/>
  <c r="AB20" i="3"/>
  <c r="AB42" i="3"/>
  <c r="AB41" i="3"/>
  <c r="AB34" i="3"/>
  <c r="AB27" i="3"/>
  <c r="AB48" i="3"/>
  <c r="AB44" i="3"/>
  <c r="AB33" i="3"/>
  <c r="AB17" i="3"/>
  <c r="AB18" i="3"/>
  <c r="AB36" i="3"/>
  <c r="AB22" i="3"/>
  <c r="AB35" i="3"/>
  <c r="AB24" i="3"/>
  <c r="AB40" i="3"/>
  <c r="AB26" i="3"/>
  <c r="AB47" i="3"/>
  <c r="AB28" i="3"/>
  <c r="AB25" i="3"/>
  <c r="AB30" i="3"/>
  <c r="AB19" i="3"/>
  <c r="AB21" i="3"/>
  <c r="AB37" i="3"/>
  <c r="AB32" i="3"/>
  <c r="AB46" i="3"/>
  <c r="AB45" i="3"/>
  <c r="AB43" i="3"/>
  <c r="AB31" i="3"/>
  <c r="AB29" i="3"/>
  <c r="AB38" i="3"/>
  <c r="V99" i="4"/>
  <c r="V65" i="4"/>
  <c r="T99" i="4"/>
  <c r="R99" i="4"/>
  <c r="P99" i="4"/>
  <c r="N99" i="4"/>
  <c r="L99" i="4"/>
  <c r="J99" i="4"/>
  <c r="H99" i="4"/>
  <c r="F99" i="4"/>
  <c r="T65" i="4"/>
  <c r="R65" i="4"/>
  <c r="P65" i="4"/>
  <c r="N65" i="4"/>
  <c r="L65" i="4"/>
  <c r="J65" i="4"/>
  <c r="H65" i="4"/>
  <c r="F65" i="4"/>
  <c r="AB100" i="4"/>
  <c r="Z100" i="4"/>
  <c r="X100" i="4"/>
  <c r="V100" i="4"/>
  <c r="T100" i="4"/>
  <c r="R100" i="4"/>
  <c r="P100" i="4"/>
  <c r="N100" i="4"/>
  <c r="L100" i="4"/>
  <c r="J100" i="4"/>
  <c r="H100" i="4"/>
  <c r="F100" i="4"/>
  <c r="AB57" i="4"/>
  <c r="Z57" i="4"/>
  <c r="X57" i="4"/>
  <c r="V57" i="4"/>
  <c r="T57" i="4"/>
  <c r="R57" i="4"/>
  <c r="P57" i="4"/>
  <c r="N57" i="4"/>
  <c r="L57" i="4"/>
  <c r="J57" i="4"/>
  <c r="H57" i="4"/>
  <c r="F57" i="4"/>
  <c r="F67" i="4"/>
  <c r="H67" i="4"/>
  <c r="J67" i="4"/>
  <c r="L67" i="4"/>
  <c r="N67" i="4"/>
  <c r="P67" i="4"/>
  <c r="R67" i="4"/>
  <c r="T67" i="4"/>
  <c r="V67" i="4"/>
  <c r="X67" i="4"/>
  <c r="Z67" i="4"/>
  <c r="AB67" i="4"/>
  <c r="AD29" i="3"/>
  <c r="Z29" i="3"/>
  <c r="X29" i="3"/>
  <c r="V29" i="3"/>
  <c r="T29" i="3"/>
  <c r="R29" i="3"/>
  <c r="P29" i="3"/>
  <c r="N29" i="3"/>
  <c r="L29" i="3"/>
  <c r="J29" i="3"/>
  <c r="H29" i="3"/>
  <c r="F29" i="3"/>
  <c r="AD31" i="3"/>
  <c r="Z31" i="3"/>
  <c r="X31" i="3"/>
  <c r="V31" i="3"/>
  <c r="T31" i="3"/>
  <c r="R31" i="3"/>
  <c r="P31" i="3"/>
  <c r="N31" i="3"/>
  <c r="L31" i="3"/>
  <c r="J31" i="3"/>
  <c r="H31" i="3"/>
  <c r="F31" i="3"/>
  <c r="AD43" i="3"/>
  <c r="Z43" i="3"/>
  <c r="X43" i="3"/>
  <c r="V43" i="3"/>
  <c r="T43" i="3"/>
  <c r="R43" i="3"/>
  <c r="P43" i="3"/>
  <c r="N43" i="3"/>
  <c r="L43" i="3"/>
  <c r="J43" i="3"/>
  <c r="H43" i="3"/>
  <c r="F43" i="3"/>
  <c r="AD45" i="3"/>
  <c r="Z45" i="3"/>
  <c r="X45" i="3"/>
  <c r="V45" i="3"/>
  <c r="T45" i="3"/>
  <c r="R45" i="3"/>
  <c r="P45" i="3"/>
  <c r="N45" i="3"/>
  <c r="L45" i="3"/>
  <c r="J45" i="3"/>
  <c r="H45" i="3"/>
  <c r="F45" i="3"/>
  <c r="AD46" i="3"/>
  <c r="Z46" i="3"/>
  <c r="X46" i="3"/>
  <c r="V46" i="3"/>
  <c r="T46" i="3"/>
  <c r="R46" i="3"/>
  <c r="P46" i="3"/>
  <c r="N46" i="3"/>
  <c r="L46" i="3"/>
  <c r="J46" i="3"/>
  <c r="H46" i="3"/>
  <c r="F46" i="3"/>
  <c r="AE45" i="3" l="1"/>
  <c r="AE46" i="3"/>
  <c r="AE29" i="3"/>
  <c r="AE43" i="3"/>
  <c r="AE31" i="3"/>
  <c r="AC99" i="4"/>
  <c r="AC65" i="4"/>
  <c r="AC100" i="4"/>
  <c r="AC67" i="4"/>
  <c r="AC57" i="4"/>
  <c r="P25" i="4"/>
  <c r="N25" i="4"/>
  <c r="P98" i="4"/>
  <c r="N98" i="4"/>
  <c r="P36" i="4"/>
  <c r="N36" i="4"/>
  <c r="P46" i="4"/>
  <c r="N46" i="4"/>
  <c r="P71" i="4"/>
  <c r="N71" i="4"/>
  <c r="P102" i="4"/>
  <c r="N102" i="4"/>
  <c r="P54" i="4"/>
  <c r="N54" i="4"/>
  <c r="P19" i="4"/>
  <c r="N19" i="4"/>
  <c r="P30" i="4"/>
  <c r="N30" i="4"/>
  <c r="P32" i="4"/>
  <c r="N32" i="4"/>
  <c r="P79" i="4"/>
  <c r="N79" i="4"/>
  <c r="P55" i="4"/>
  <c r="N55" i="4"/>
  <c r="P95" i="4"/>
  <c r="N95" i="4"/>
  <c r="P82" i="4"/>
  <c r="N82" i="4"/>
  <c r="P91" i="4"/>
  <c r="N91" i="4"/>
  <c r="P84" i="4"/>
  <c r="N84" i="4"/>
  <c r="P39" i="4"/>
  <c r="N39" i="4"/>
  <c r="P18" i="4"/>
  <c r="N18" i="4"/>
  <c r="P72" i="4"/>
  <c r="N72" i="4"/>
  <c r="P41" i="4"/>
  <c r="N41" i="4"/>
  <c r="P94" i="4"/>
  <c r="N94" i="4"/>
  <c r="P87" i="4"/>
  <c r="N87" i="4"/>
  <c r="P27" i="4"/>
  <c r="N27" i="4"/>
  <c r="P101" i="4"/>
  <c r="N101" i="4"/>
  <c r="P52" i="4"/>
  <c r="N52" i="4"/>
  <c r="P47" i="4"/>
  <c r="N47" i="4"/>
  <c r="P64" i="4"/>
  <c r="N64" i="4"/>
  <c r="P78" i="4"/>
  <c r="N78" i="4"/>
  <c r="P96" i="4"/>
  <c r="N96" i="4"/>
  <c r="P76" i="4"/>
  <c r="N76" i="4"/>
  <c r="P33" i="4"/>
  <c r="N33" i="4"/>
  <c r="P26" i="4"/>
  <c r="N26" i="4"/>
  <c r="P49" i="4"/>
  <c r="N49" i="4"/>
  <c r="P35" i="4"/>
  <c r="N35" i="4"/>
  <c r="P38" i="4"/>
  <c r="N38" i="4"/>
  <c r="P40" i="4"/>
  <c r="N40" i="4"/>
  <c r="P51" i="4"/>
  <c r="N51" i="4"/>
  <c r="P62" i="4"/>
  <c r="N62" i="4"/>
  <c r="P77" i="4"/>
  <c r="N77" i="4"/>
  <c r="P45" i="4"/>
  <c r="N45" i="4"/>
  <c r="P75" i="4"/>
  <c r="N75" i="4"/>
  <c r="P53" i="4"/>
  <c r="N53" i="4"/>
  <c r="P69" i="4"/>
  <c r="N69" i="4"/>
  <c r="P44" i="4"/>
  <c r="N44" i="4"/>
  <c r="P73" i="4"/>
  <c r="N73" i="4"/>
  <c r="P56" i="4"/>
  <c r="N56" i="4"/>
  <c r="P34" i="4"/>
  <c r="N34" i="4"/>
  <c r="P88" i="4"/>
  <c r="N88" i="4"/>
  <c r="P70" i="4"/>
  <c r="N70" i="4"/>
  <c r="P63" i="4"/>
  <c r="N63" i="4"/>
  <c r="P20" i="4"/>
  <c r="N20" i="4"/>
  <c r="P97" i="4"/>
  <c r="N97" i="4"/>
  <c r="P58" i="4"/>
  <c r="N58" i="4"/>
  <c r="P59" i="4"/>
  <c r="N59" i="4"/>
  <c r="P86" i="4"/>
  <c r="N86" i="4"/>
  <c r="P93" i="4"/>
  <c r="N93" i="4"/>
  <c r="P21" i="4"/>
  <c r="N21" i="4"/>
  <c r="P61" i="4"/>
  <c r="N61" i="4"/>
  <c r="P68" i="4"/>
  <c r="N68" i="4"/>
  <c r="P90" i="4"/>
  <c r="N90" i="4"/>
  <c r="P92" i="4"/>
  <c r="N92" i="4"/>
  <c r="P28" i="4"/>
  <c r="N28" i="4"/>
  <c r="P103" i="4"/>
  <c r="N103" i="4"/>
  <c r="P104" i="4"/>
  <c r="N104" i="4"/>
  <c r="P50" i="4"/>
  <c r="N50" i="4"/>
  <c r="P105" i="4"/>
  <c r="N105" i="4"/>
  <c r="P29" i="4"/>
  <c r="N29" i="4"/>
  <c r="P74" i="4"/>
  <c r="N74" i="4"/>
  <c r="P24" i="4"/>
  <c r="N24" i="4"/>
  <c r="P106" i="4"/>
  <c r="N106" i="4"/>
  <c r="P42" i="4"/>
  <c r="N42" i="4"/>
  <c r="P31" i="4"/>
  <c r="N31" i="4"/>
  <c r="P83" i="4"/>
  <c r="N83" i="4"/>
  <c r="P43" i="4"/>
  <c r="N43" i="4"/>
  <c r="P80" i="4"/>
  <c r="N80" i="4"/>
  <c r="P60" i="4"/>
  <c r="N60" i="4"/>
  <c r="P81" i="4"/>
  <c r="N81" i="4"/>
  <c r="P107" i="4"/>
  <c r="N107" i="4"/>
  <c r="P37" i="4"/>
  <c r="N37" i="4"/>
  <c r="P89" i="4"/>
  <c r="N89" i="4"/>
  <c r="X25" i="4"/>
  <c r="V25" i="4"/>
  <c r="X98" i="4"/>
  <c r="V98" i="4"/>
  <c r="X36" i="4"/>
  <c r="V36" i="4"/>
  <c r="X46" i="4"/>
  <c r="V46" i="4"/>
  <c r="X71" i="4"/>
  <c r="V71" i="4"/>
  <c r="X102" i="4"/>
  <c r="V102" i="4"/>
  <c r="X54" i="4"/>
  <c r="V54" i="4"/>
  <c r="X19" i="4"/>
  <c r="V19" i="4"/>
  <c r="X30" i="4"/>
  <c r="V30" i="4"/>
  <c r="X32" i="4"/>
  <c r="V32" i="4"/>
  <c r="X79" i="4"/>
  <c r="V79" i="4"/>
  <c r="X55" i="4"/>
  <c r="V55" i="4"/>
  <c r="X95" i="4"/>
  <c r="V95" i="4"/>
  <c r="X82" i="4"/>
  <c r="V82" i="4"/>
  <c r="X91" i="4"/>
  <c r="V91" i="4"/>
  <c r="X84" i="4"/>
  <c r="V84" i="4"/>
  <c r="X39" i="4"/>
  <c r="V39" i="4"/>
  <c r="X18" i="4"/>
  <c r="V18" i="4"/>
  <c r="X72" i="4"/>
  <c r="V72" i="4"/>
  <c r="X41" i="4"/>
  <c r="V41" i="4"/>
  <c r="X94" i="4"/>
  <c r="V94" i="4"/>
  <c r="X87" i="4"/>
  <c r="V87" i="4"/>
  <c r="X27" i="4"/>
  <c r="V27" i="4"/>
  <c r="X101" i="4"/>
  <c r="V101" i="4"/>
  <c r="X52" i="4"/>
  <c r="V52" i="4"/>
  <c r="X47" i="4"/>
  <c r="V47" i="4"/>
  <c r="X64" i="4"/>
  <c r="V64" i="4"/>
  <c r="X78" i="4"/>
  <c r="V78" i="4"/>
  <c r="X96" i="4"/>
  <c r="V96" i="4"/>
  <c r="X76" i="4"/>
  <c r="V76" i="4"/>
  <c r="X33" i="4"/>
  <c r="V33" i="4"/>
  <c r="X26" i="4"/>
  <c r="V26" i="4"/>
  <c r="X49" i="4"/>
  <c r="V49" i="4"/>
  <c r="X35" i="4"/>
  <c r="V35" i="4"/>
  <c r="X38" i="4"/>
  <c r="V38" i="4"/>
  <c r="X40" i="4"/>
  <c r="V40" i="4"/>
  <c r="X51" i="4"/>
  <c r="V51" i="4"/>
  <c r="X62" i="4"/>
  <c r="V62" i="4"/>
  <c r="X77" i="4"/>
  <c r="V77" i="4"/>
  <c r="X45" i="4"/>
  <c r="V45" i="4"/>
  <c r="X75" i="4"/>
  <c r="V75" i="4"/>
  <c r="X53" i="4"/>
  <c r="V53" i="4"/>
  <c r="X69" i="4"/>
  <c r="V69" i="4"/>
  <c r="X44" i="4"/>
  <c r="V44" i="4"/>
  <c r="X73" i="4"/>
  <c r="V73" i="4"/>
  <c r="X56" i="4"/>
  <c r="V56" i="4"/>
  <c r="X34" i="4"/>
  <c r="V34" i="4"/>
  <c r="X88" i="4"/>
  <c r="V88" i="4"/>
  <c r="X70" i="4"/>
  <c r="V70" i="4"/>
  <c r="X63" i="4"/>
  <c r="V63" i="4"/>
  <c r="X20" i="4"/>
  <c r="V20" i="4"/>
  <c r="X97" i="4"/>
  <c r="V97" i="4"/>
  <c r="X58" i="4"/>
  <c r="V58" i="4"/>
  <c r="X59" i="4"/>
  <c r="V59" i="4"/>
  <c r="X86" i="4"/>
  <c r="V86" i="4"/>
  <c r="X93" i="4"/>
  <c r="V93" i="4"/>
  <c r="X21" i="4"/>
  <c r="V21" i="4"/>
  <c r="X61" i="4"/>
  <c r="V61" i="4"/>
  <c r="X68" i="4"/>
  <c r="V68" i="4"/>
  <c r="X90" i="4"/>
  <c r="V90" i="4"/>
  <c r="X92" i="4"/>
  <c r="V92" i="4"/>
  <c r="X28" i="4"/>
  <c r="V28" i="4"/>
  <c r="X103" i="4"/>
  <c r="V103" i="4"/>
  <c r="X104" i="4"/>
  <c r="V104" i="4"/>
  <c r="X50" i="4"/>
  <c r="V50" i="4"/>
  <c r="X105" i="4"/>
  <c r="V105" i="4"/>
  <c r="X29" i="4"/>
  <c r="V29" i="4"/>
  <c r="X74" i="4"/>
  <c r="V74" i="4"/>
  <c r="X24" i="4"/>
  <c r="V24" i="4"/>
  <c r="X106" i="4"/>
  <c r="V106" i="4"/>
  <c r="X42" i="4"/>
  <c r="V42" i="4"/>
  <c r="X31" i="4"/>
  <c r="V31" i="4"/>
  <c r="X83" i="4"/>
  <c r="V83" i="4"/>
  <c r="X43" i="4"/>
  <c r="V43" i="4"/>
  <c r="X80" i="4"/>
  <c r="V80" i="4"/>
  <c r="X60" i="4"/>
  <c r="V60" i="4"/>
  <c r="X81" i="4"/>
  <c r="V81" i="4"/>
  <c r="X107" i="4"/>
  <c r="V107" i="4"/>
  <c r="X37" i="4"/>
  <c r="V37" i="4"/>
  <c r="X89" i="4"/>
  <c r="V89" i="4"/>
  <c r="AB25" i="4"/>
  <c r="Z25" i="4"/>
  <c r="AB98" i="4"/>
  <c r="Z98" i="4"/>
  <c r="AB36" i="4"/>
  <c r="Z36" i="4"/>
  <c r="AB46" i="4"/>
  <c r="Z46" i="4"/>
  <c r="AB71" i="4"/>
  <c r="Z71" i="4"/>
  <c r="AB102" i="4"/>
  <c r="Z102" i="4"/>
  <c r="AB54" i="4"/>
  <c r="Z54" i="4"/>
  <c r="AB19" i="4"/>
  <c r="Z19" i="4"/>
  <c r="AB30" i="4"/>
  <c r="Z30" i="4"/>
  <c r="AB32" i="4"/>
  <c r="Z32" i="4"/>
  <c r="AB79" i="4"/>
  <c r="Z79" i="4"/>
  <c r="AB55" i="4"/>
  <c r="Z55" i="4"/>
  <c r="AB95" i="4"/>
  <c r="Z95" i="4"/>
  <c r="AB82" i="4"/>
  <c r="Z82" i="4"/>
  <c r="AB91" i="4"/>
  <c r="Z91" i="4"/>
  <c r="AB84" i="4"/>
  <c r="Z84" i="4"/>
  <c r="AB39" i="4"/>
  <c r="Z39" i="4"/>
  <c r="AB18" i="4"/>
  <c r="Z18" i="4"/>
  <c r="AB72" i="4"/>
  <c r="Z72" i="4"/>
  <c r="AB41" i="4"/>
  <c r="Z41" i="4"/>
  <c r="AB94" i="4"/>
  <c r="Z94" i="4"/>
  <c r="AB87" i="4"/>
  <c r="Z87" i="4"/>
  <c r="AB27" i="4"/>
  <c r="Z27" i="4"/>
  <c r="AB101" i="4"/>
  <c r="Z101" i="4"/>
  <c r="AB52" i="4"/>
  <c r="Z52" i="4"/>
  <c r="AB47" i="4"/>
  <c r="Z47" i="4"/>
  <c r="AB64" i="4"/>
  <c r="Z64" i="4"/>
  <c r="AB78" i="4"/>
  <c r="Z78" i="4"/>
  <c r="AB96" i="4"/>
  <c r="Z96" i="4"/>
  <c r="AB76" i="4"/>
  <c r="Z76" i="4"/>
  <c r="AB33" i="4"/>
  <c r="Z33" i="4"/>
  <c r="AB26" i="4"/>
  <c r="Z26" i="4"/>
  <c r="AB49" i="4"/>
  <c r="Z49" i="4"/>
  <c r="AB35" i="4"/>
  <c r="Z35" i="4"/>
  <c r="AB38" i="4"/>
  <c r="Z38" i="4"/>
  <c r="AB40" i="4"/>
  <c r="Z40" i="4"/>
  <c r="AB51" i="4"/>
  <c r="Z51" i="4"/>
  <c r="AB62" i="4"/>
  <c r="Z62" i="4"/>
  <c r="AB77" i="4"/>
  <c r="Z77" i="4"/>
  <c r="AB45" i="4"/>
  <c r="Z45" i="4"/>
  <c r="AB75" i="4"/>
  <c r="Z75" i="4"/>
  <c r="AB53" i="4"/>
  <c r="Z53" i="4"/>
  <c r="AB69" i="4"/>
  <c r="Z69" i="4"/>
  <c r="AB44" i="4"/>
  <c r="Z44" i="4"/>
  <c r="AB73" i="4"/>
  <c r="Z73" i="4"/>
  <c r="AB56" i="4"/>
  <c r="Z56" i="4"/>
  <c r="AB34" i="4"/>
  <c r="Z34" i="4"/>
  <c r="AB88" i="4"/>
  <c r="Z88" i="4"/>
  <c r="AB70" i="4"/>
  <c r="Z70" i="4"/>
  <c r="AB63" i="4"/>
  <c r="Z63" i="4"/>
  <c r="AB20" i="4"/>
  <c r="Z20" i="4"/>
  <c r="AB97" i="4"/>
  <c r="Z97" i="4"/>
  <c r="AB58" i="4"/>
  <c r="Z58" i="4"/>
  <c r="AB59" i="4"/>
  <c r="Z59" i="4"/>
  <c r="AB86" i="4"/>
  <c r="Z86" i="4"/>
  <c r="AB93" i="4"/>
  <c r="Z93" i="4"/>
  <c r="AB21" i="4"/>
  <c r="Z21" i="4"/>
  <c r="AB61" i="4"/>
  <c r="Z61" i="4"/>
  <c r="AB68" i="4"/>
  <c r="Z68" i="4"/>
  <c r="AB90" i="4"/>
  <c r="Z90" i="4"/>
  <c r="AB92" i="4"/>
  <c r="Z92" i="4"/>
  <c r="AB28" i="4"/>
  <c r="Z28" i="4"/>
  <c r="AB103" i="4"/>
  <c r="Z103" i="4"/>
  <c r="AB104" i="4"/>
  <c r="Z104" i="4"/>
  <c r="AB50" i="4"/>
  <c r="Z50" i="4"/>
  <c r="AB105" i="4"/>
  <c r="Z105" i="4"/>
  <c r="AB29" i="4"/>
  <c r="Z29" i="4"/>
  <c r="AB74" i="4"/>
  <c r="Z74" i="4"/>
  <c r="AB24" i="4"/>
  <c r="Z24" i="4"/>
  <c r="AB106" i="4"/>
  <c r="Z106" i="4"/>
  <c r="AB42" i="4"/>
  <c r="Z42" i="4"/>
  <c r="AB31" i="4"/>
  <c r="Z31" i="4"/>
  <c r="AB83" i="4"/>
  <c r="Z83" i="4"/>
  <c r="AB43" i="4"/>
  <c r="Z43" i="4"/>
  <c r="AB80" i="4"/>
  <c r="Z80" i="4"/>
  <c r="AB60" i="4"/>
  <c r="Z60" i="4"/>
  <c r="AB81" i="4"/>
  <c r="Z81" i="4"/>
  <c r="AB107" i="4"/>
  <c r="Z107" i="4"/>
  <c r="AB37" i="4"/>
  <c r="Z37" i="4"/>
  <c r="AB89" i="4"/>
  <c r="Z89" i="4"/>
  <c r="T25" i="4"/>
  <c r="R25" i="4"/>
  <c r="T98" i="4"/>
  <c r="R98" i="4"/>
  <c r="T36" i="4"/>
  <c r="R36" i="4"/>
  <c r="T46" i="4"/>
  <c r="R46" i="4"/>
  <c r="T71" i="4"/>
  <c r="R71" i="4"/>
  <c r="T102" i="4"/>
  <c r="R102" i="4"/>
  <c r="T54" i="4"/>
  <c r="R54" i="4"/>
  <c r="T19" i="4"/>
  <c r="R19" i="4"/>
  <c r="T30" i="4"/>
  <c r="R30" i="4"/>
  <c r="T32" i="4"/>
  <c r="R32" i="4"/>
  <c r="T79" i="4"/>
  <c r="R79" i="4"/>
  <c r="T55" i="4"/>
  <c r="R55" i="4"/>
  <c r="T95" i="4"/>
  <c r="R95" i="4"/>
  <c r="T82" i="4"/>
  <c r="R82" i="4"/>
  <c r="T91" i="4"/>
  <c r="R91" i="4"/>
  <c r="T84" i="4"/>
  <c r="R84" i="4"/>
  <c r="T39" i="4"/>
  <c r="R39" i="4"/>
  <c r="T18" i="4"/>
  <c r="R18" i="4"/>
  <c r="T72" i="4"/>
  <c r="R72" i="4"/>
  <c r="T41" i="4"/>
  <c r="R41" i="4"/>
  <c r="T94" i="4"/>
  <c r="R94" i="4"/>
  <c r="T87" i="4"/>
  <c r="R87" i="4"/>
  <c r="T27" i="4"/>
  <c r="R27" i="4"/>
  <c r="T101" i="4"/>
  <c r="R101" i="4"/>
  <c r="T52" i="4"/>
  <c r="R52" i="4"/>
  <c r="T47" i="4"/>
  <c r="R47" i="4"/>
  <c r="T64" i="4"/>
  <c r="R64" i="4"/>
  <c r="T78" i="4"/>
  <c r="R78" i="4"/>
  <c r="T96" i="4"/>
  <c r="R96" i="4"/>
  <c r="T76" i="4"/>
  <c r="R76" i="4"/>
  <c r="T33" i="4"/>
  <c r="R33" i="4"/>
  <c r="T26" i="4"/>
  <c r="R26" i="4"/>
  <c r="T49" i="4"/>
  <c r="R49" i="4"/>
  <c r="T35" i="4"/>
  <c r="R35" i="4"/>
  <c r="T38" i="4"/>
  <c r="R38" i="4"/>
  <c r="T40" i="4"/>
  <c r="R40" i="4"/>
  <c r="T51" i="4"/>
  <c r="R51" i="4"/>
  <c r="T62" i="4"/>
  <c r="R62" i="4"/>
  <c r="T77" i="4"/>
  <c r="R77" i="4"/>
  <c r="T45" i="4"/>
  <c r="R45" i="4"/>
  <c r="T75" i="4"/>
  <c r="R75" i="4"/>
  <c r="T53" i="4"/>
  <c r="R53" i="4"/>
  <c r="T69" i="4"/>
  <c r="R69" i="4"/>
  <c r="T44" i="4"/>
  <c r="R44" i="4"/>
  <c r="T73" i="4"/>
  <c r="R73" i="4"/>
  <c r="T56" i="4"/>
  <c r="R56" i="4"/>
  <c r="T34" i="4"/>
  <c r="R34" i="4"/>
  <c r="T88" i="4"/>
  <c r="R88" i="4"/>
  <c r="T70" i="4"/>
  <c r="R70" i="4"/>
  <c r="T63" i="4"/>
  <c r="R63" i="4"/>
  <c r="T20" i="4"/>
  <c r="R20" i="4"/>
  <c r="T97" i="4"/>
  <c r="R97" i="4"/>
  <c r="T58" i="4"/>
  <c r="R58" i="4"/>
  <c r="T59" i="4"/>
  <c r="R59" i="4"/>
  <c r="T86" i="4"/>
  <c r="R86" i="4"/>
  <c r="T93" i="4"/>
  <c r="R93" i="4"/>
  <c r="T21" i="4"/>
  <c r="R21" i="4"/>
  <c r="T61" i="4"/>
  <c r="R61" i="4"/>
  <c r="T68" i="4"/>
  <c r="R68" i="4"/>
  <c r="T90" i="4"/>
  <c r="R90" i="4"/>
  <c r="T92" i="4"/>
  <c r="R92" i="4"/>
  <c r="T28" i="4"/>
  <c r="R28" i="4"/>
  <c r="T103" i="4"/>
  <c r="R103" i="4"/>
  <c r="T104" i="4"/>
  <c r="R104" i="4"/>
  <c r="T50" i="4"/>
  <c r="R50" i="4"/>
  <c r="T105" i="4"/>
  <c r="R105" i="4"/>
  <c r="T29" i="4"/>
  <c r="R29" i="4"/>
  <c r="T74" i="4"/>
  <c r="R74" i="4"/>
  <c r="T24" i="4"/>
  <c r="R24" i="4"/>
  <c r="T106" i="4"/>
  <c r="R106" i="4"/>
  <c r="T42" i="4"/>
  <c r="R42" i="4"/>
  <c r="T31" i="4"/>
  <c r="R31" i="4"/>
  <c r="T83" i="4"/>
  <c r="R83" i="4"/>
  <c r="T43" i="4"/>
  <c r="R43" i="4"/>
  <c r="T80" i="4"/>
  <c r="R80" i="4"/>
  <c r="T60" i="4"/>
  <c r="R60" i="4"/>
  <c r="T81" i="4"/>
  <c r="R81" i="4"/>
  <c r="T107" i="4"/>
  <c r="R107" i="4"/>
  <c r="T37" i="4"/>
  <c r="R37" i="4"/>
  <c r="T89" i="4"/>
  <c r="R89" i="4"/>
  <c r="F25" i="4"/>
  <c r="F98" i="4"/>
  <c r="F36" i="4"/>
  <c r="F46" i="4"/>
  <c r="F71" i="4"/>
  <c r="F102" i="4"/>
  <c r="F54" i="4"/>
  <c r="F19" i="4"/>
  <c r="F30" i="4"/>
  <c r="F32" i="4"/>
  <c r="F79" i="4"/>
  <c r="F55" i="4"/>
  <c r="F95" i="4"/>
  <c r="F82" i="4"/>
  <c r="F91" i="4"/>
  <c r="F84" i="4"/>
  <c r="F39" i="4"/>
  <c r="F18" i="4"/>
  <c r="F72" i="4"/>
  <c r="F41" i="4"/>
  <c r="F94" i="4"/>
  <c r="F87" i="4"/>
  <c r="F27" i="4"/>
  <c r="F101" i="4"/>
  <c r="F52" i="4"/>
  <c r="F47" i="4"/>
  <c r="F64" i="4"/>
  <c r="F78" i="4"/>
  <c r="F96" i="4"/>
  <c r="F76" i="4"/>
  <c r="F33" i="4"/>
  <c r="F26" i="4"/>
  <c r="F49" i="4"/>
  <c r="F35" i="4"/>
  <c r="F38" i="4"/>
  <c r="F40" i="4"/>
  <c r="F51" i="4"/>
  <c r="F62" i="4"/>
  <c r="F77" i="4"/>
  <c r="F45" i="4"/>
  <c r="F75" i="4"/>
  <c r="F53" i="4"/>
  <c r="F69" i="4"/>
  <c r="F44" i="4"/>
  <c r="F73" i="4"/>
  <c r="F56" i="4"/>
  <c r="F34" i="4"/>
  <c r="F88" i="4"/>
  <c r="F70" i="4"/>
  <c r="F63" i="4"/>
  <c r="F20" i="4"/>
  <c r="F97" i="4"/>
  <c r="F58" i="4"/>
  <c r="F59" i="4"/>
  <c r="F86" i="4"/>
  <c r="F93" i="4"/>
  <c r="F21" i="4"/>
  <c r="F61" i="4"/>
  <c r="F68" i="4"/>
  <c r="F90" i="4"/>
  <c r="F92" i="4"/>
  <c r="F28" i="4"/>
  <c r="F103" i="4"/>
  <c r="F104" i="4"/>
  <c r="F50" i="4"/>
  <c r="F105" i="4"/>
  <c r="F29" i="4"/>
  <c r="F74" i="4"/>
  <c r="F24" i="4"/>
  <c r="F106" i="4"/>
  <c r="F42" i="4"/>
  <c r="F31" i="4"/>
  <c r="F83" i="4"/>
  <c r="F43" i="4"/>
  <c r="F80" i="4"/>
  <c r="F60" i="4"/>
  <c r="F81" i="4"/>
  <c r="F107" i="4"/>
  <c r="F37" i="4"/>
  <c r="F89" i="4"/>
  <c r="H25" i="4"/>
  <c r="H98" i="4"/>
  <c r="H36" i="4"/>
  <c r="H46" i="4"/>
  <c r="H71" i="4"/>
  <c r="H102" i="4"/>
  <c r="H54" i="4"/>
  <c r="H19" i="4"/>
  <c r="H30" i="4"/>
  <c r="H32" i="4"/>
  <c r="H79" i="4"/>
  <c r="H55" i="4"/>
  <c r="H95" i="4"/>
  <c r="H82" i="4"/>
  <c r="H91" i="4"/>
  <c r="H84" i="4"/>
  <c r="H39" i="4"/>
  <c r="H18" i="4"/>
  <c r="H72" i="4"/>
  <c r="H41" i="4"/>
  <c r="H94" i="4"/>
  <c r="H87" i="4"/>
  <c r="H27" i="4"/>
  <c r="H101" i="4"/>
  <c r="H52" i="4"/>
  <c r="H47" i="4"/>
  <c r="H64" i="4"/>
  <c r="H78" i="4"/>
  <c r="H96" i="4"/>
  <c r="H76" i="4"/>
  <c r="H33" i="4"/>
  <c r="H26" i="4"/>
  <c r="H49" i="4"/>
  <c r="H35" i="4"/>
  <c r="H38" i="4"/>
  <c r="H40" i="4"/>
  <c r="H51" i="4"/>
  <c r="H62" i="4"/>
  <c r="H77" i="4"/>
  <c r="H45" i="4"/>
  <c r="H75" i="4"/>
  <c r="H53" i="4"/>
  <c r="H69" i="4"/>
  <c r="H44" i="4"/>
  <c r="H73" i="4"/>
  <c r="H56" i="4"/>
  <c r="H34" i="4"/>
  <c r="H88" i="4"/>
  <c r="H70" i="4"/>
  <c r="H63" i="4"/>
  <c r="H20" i="4"/>
  <c r="H97" i="4"/>
  <c r="H58" i="4"/>
  <c r="H59" i="4"/>
  <c r="H86" i="4"/>
  <c r="H93" i="4"/>
  <c r="H21" i="4"/>
  <c r="H61" i="4"/>
  <c r="H68" i="4"/>
  <c r="H90" i="4"/>
  <c r="H92" i="4"/>
  <c r="H28" i="4"/>
  <c r="H103" i="4"/>
  <c r="H104" i="4"/>
  <c r="H50" i="4"/>
  <c r="H105" i="4"/>
  <c r="H29" i="4"/>
  <c r="H74" i="4"/>
  <c r="H24" i="4"/>
  <c r="H106" i="4"/>
  <c r="H42" i="4"/>
  <c r="AD24" i="3" l="1"/>
  <c r="AD42" i="3"/>
  <c r="L70" i="4" l="1"/>
  <c r="J70" i="4"/>
  <c r="AC70" i="4" l="1"/>
  <c r="R21" i="3"/>
  <c r="J73" i="4" l="1"/>
  <c r="AB48" i="4" l="1"/>
  <c r="Z48" i="4"/>
  <c r="X48" i="4"/>
  <c r="V48" i="4"/>
  <c r="T48" i="4"/>
  <c r="R48" i="4"/>
  <c r="P48" i="4"/>
  <c r="N48" i="4"/>
  <c r="L48" i="4"/>
  <c r="J48" i="4"/>
  <c r="H48" i="4"/>
  <c r="F48" i="4"/>
  <c r="AB66" i="4"/>
  <c r="Z66" i="4"/>
  <c r="X66" i="4"/>
  <c r="V66" i="4"/>
  <c r="T66" i="4"/>
  <c r="R66" i="4"/>
  <c r="P66" i="4"/>
  <c r="N66" i="4"/>
  <c r="L66" i="4"/>
  <c r="J66" i="4"/>
  <c r="H66" i="4"/>
  <c r="F66" i="4"/>
  <c r="AB85" i="4"/>
  <c r="Z85" i="4"/>
  <c r="X85" i="4"/>
  <c r="V85" i="4"/>
  <c r="T85" i="4"/>
  <c r="R85" i="4"/>
  <c r="P85" i="4"/>
  <c r="N85" i="4"/>
  <c r="L85" i="4"/>
  <c r="J85" i="4"/>
  <c r="H85" i="4"/>
  <c r="F85" i="4"/>
  <c r="AB23" i="4"/>
  <c r="Z23" i="4"/>
  <c r="X23" i="4"/>
  <c r="V23" i="4"/>
  <c r="T23" i="4"/>
  <c r="R23" i="4"/>
  <c r="P23" i="4"/>
  <c r="N23" i="4"/>
  <c r="L23" i="4"/>
  <c r="J23" i="4"/>
  <c r="H23" i="4"/>
  <c r="F23" i="4"/>
  <c r="AB22" i="4"/>
  <c r="Z22" i="4"/>
  <c r="X22" i="4"/>
  <c r="V22" i="4"/>
  <c r="T22" i="4"/>
  <c r="R22" i="4"/>
  <c r="P22" i="4"/>
  <c r="N22" i="4"/>
  <c r="L22" i="4"/>
  <c r="J22" i="4"/>
  <c r="H22" i="4"/>
  <c r="F22" i="4"/>
  <c r="L36" i="4"/>
  <c r="J36" i="4"/>
  <c r="L51" i="4"/>
  <c r="J51" i="4"/>
  <c r="L78" i="4"/>
  <c r="J78" i="4"/>
  <c r="L56" i="4"/>
  <c r="J56" i="4"/>
  <c r="L55" i="4"/>
  <c r="J55" i="4"/>
  <c r="AC48" i="4" l="1"/>
  <c r="AC36" i="4"/>
  <c r="AC23" i="4"/>
  <c r="AC56" i="4"/>
  <c r="AC66" i="4"/>
  <c r="AC51" i="4"/>
  <c r="AC22" i="4"/>
  <c r="AC55" i="4"/>
  <c r="AC78" i="4"/>
  <c r="AC85" i="4"/>
  <c r="J46" i="4"/>
  <c r="J105" i="4"/>
  <c r="J42" i="4" l="1"/>
  <c r="L42" i="4"/>
  <c r="J69" i="4"/>
  <c r="L69" i="4"/>
  <c r="J72" i="4"/>
  <c r="L72" i="4"/>
  <c r="J31" i="4"/>
  <c r="L31" i="4"/>
  <c r="J64" i="4"/>
  <c r="L64" i="4"/>
  <c r="J49" i="4"/>
  <c r="L49" i="4"/>
  <c r="J81" i="4"/>
  <c r="L81" i="4"/>
  <c r="J32" i="4"/>
  <c r="L32" i="4"/>
  <c r="J50" i="4"/>
  <c r="L50" i="4"/>
  <c r="J20" i="4"/>
  <c r="L20" i="4"/>
  <c r="J37" i="4"/>
  <c r="L37" i="4"/>
  <c r="J82" i="4"/>
  <c r="L82" i="4"/>
  <c r="J97" i="4"/>
  <c r="L97" i="4"/>
  <c r="J54" i="4"/>
  <c r="L54" i="4"/>
  <c r="J103" i="4"/>
  <c r="L103" i="4"/>
  <c r="J38" i="4"/>
  <c r="L38" i="4"/>
  <c r="J96" i="4"/>
  <c r="L96" i="4"/>
  <c r="J33" i="4"/>
  <c r="L33" i="4"/>
  <c r="J30" i="4"/>
  <c r="L30" i="4"/>
  <c r="J84" i="4"/>
  <c r="L84" i="4"/>
  <c r="L92" i="4" l="1"/>
  <c r="J92" i="4"/>
  <c r="L41" i="4"/>
  <c r="J41" i="4"/>
  <c r="H80" i="4"/>
  <c r="L94" i="4"/>
  <c r="J94" i="4"/>
  <c r="H60" i="4"/>
  <c r="L62" i="4"/>
  <c r="J62" i="4"/>
  <c r="H37" i="4"/>
  <c r="L60" i="4"/>
  <c r="J60" i="4"/>
  <c r="L27" i="4"/>
  <c r="J27" i="4"/>
  <c r="L44" i="4"/>
  <c r="J44" i="4"/>
  <c r="L46" i="4"/>
  <c r="L34" i="4"/>
  <c r="J34" i="4"/>
  <c r="H81" i="4"/>
  <c r="L102" i="4"/>
  <c r="J102" i="4"/>
  <c r="H31" i="4"/>
  <c r="L95" i="4"/>
  <c r="J95" i="4"/>
  <c r="L98" i="4"/>
  <c r="J98" i="4"/>
  <c r="L104" i="4"/>
  <c r="J104" i="4"/>
  <c r="L87" i="4"/>
  <c r="J87" i="4"/>
  <c r="H107" i="4"/>
  <c r="L61" i="4"/>
  <c r="J61" i="4"/>
  <c r="L101" i="4"/>
  <c r="J101" i="4"/>
  <c r="L18" i="4"/>
  <c r="J18" i="4"/>
  <c r="L68" i="4"/>
  <c r="J68" i="4"/>
  <c r="L21" i="4"/>
  <c r="J21" i="4"/>
  <c r="L35" i="4"/>
  <c r="J35" i="4"/>
  <c r="L59" i="4"/>
  <c r="J59" i="4"/>
  <c r="L25" i="4"/>
  <c r="J25" i="4"/>
  <c r="L52" i="4"/>
  <c r="J52" i="4"/>
  <c r="L89" i="4"/>
  <c r="J89" i="4"/>
  <c r="L79" i="4"/>
  <c r="J79" i="4"/>
  <c r="AB17" i="4"/>
  <c r="Z17" i="4"/>
  <c r="X17" i="4"/>
  <c r="V17" i="4"/>
  <c r="T17" i="4"/>
  <c r="R17" i="4"/>
  <c r="P17" i="4"/>
  <c r="N17" i="4"/>
  <c r="L17" i="4"/>
  <c r="J17" i="4"/>
  <c r="H17" i="4"/>
  <c r="F17" i="4"/>
  <c r="H83" i="4"/>
  <c r="L74" i="4"/>
  <c r="J74" i="4"/>
  <c r="L77" i="4"/>
  <c r="J77" i="4"/>
  <c r="L29" i="4"/>
  <c r="J29" i="4"/>
  <c r="L39" i="4"/>
  <c r="J39" i="4"/>
  <c r="L45" i="4"/>
  <c r="J45" i="4"/>
  <c r="L28" i="4"/>
  <c r="J28" i="4"/>
  <c r="L47" i="4"/>
  <c r="J47" i="4"/>
  <c r="L106" i="4"/>
  <c r="J106" i="4"/>
  <c r="L40" i="4"/>
  <c r="J40" i="4"/>
  <c r="L73" i="4"/>
  <c r="L107" i="4"/>
  <c r="J107" i="4"/>
  <c r="L26" i="4"/>
  <c r="J26" i="4"/>
  <c r="L76" i="4"/>
  <c r="J76" i="4"/>
  <c r="L71" i="4"/>
  <c r="J71" i="4"/>
  <c r="L80" i="4"/>
  <c r="J80" i="4"/>
  <c r="L86" i="4"/>
  <c r="J86" i="4"/>
  <c r="L105" i="4"/>
  <c r="L19" i="4"/>
  <c r="J19" i="4"/>
  <c r="L93" i="4"/>
  <c r="J93" i="4"/>
  <c r="L91" i="4"/>
  <c r="J91" i="4"/>
  <c r="H43" i="4"/>
  <c r="L63" i="4"/>
  <c r="J63" i="4"/>
  <c r="L75" i="4"/>
  <c r="J75" i="4"/>
  <c r="L90" i="4"/>
  <c r="J90" i="4"/>
  <c r="L24" i="4"/>
  <c r="J24" i="4"/>
  <c r="L88" i="4"/>
  <c r="J88" i="4"/>
  <c r="L58" i="4"/>
  <c r="J58" i="4"/>
  <c r="L83" i="4"/>
  <c r="J83" i="4"/>
  <c r="L53" i="4"/>
  <c r="J53" i="4"/>
  <c r="H89" i="4"/>
  <c r="L43" i="4"/>
  <c r="J43" i="4"/>
  <c r="AC89" i="4" l="1"/>
  <c r="AC59" i="4"/>
  <c r="AC72" i="4"/>
  <c r="AC33" i="4"/>
  <c r="AC47" i="4"/>
  <c r="AC107" i="4"/>
  <c r="AC83" i="4"/>
  <c r="AC58" i="4"/>
  <c r="AC90" i="4"/>
  <c r="AC75" i="4"/>
  <c r="AC63" i="4"/>
  <c r="AC93" i="4"/>
  <c r="AC19" i="4"/>
  <c r="AC86" i="4"/>
  <c r="AC80" i="4"/>
  <c r="AC71" i="4"/>
  <c r="AC76" i="4"/>
  <c r="AC73" i="4"/>
  <c r="AC40" i="4"/>
  <c r="AC28" i="4"/>
  <c r="AC18" i="4"/>
  <c r="AC87" i="4"/>
  <c r="AC81" i="4"/>
  <c r="AC32" i="4"/>
  <c r="AC82" i="4"/>
  <c r="AC54" i="4"/>
  <c r="AC95" i="4"/>
  <c r="AC34" i="4"/>
  <c r="AC30" i="4"/>
  <c r="AC27" i="4"/>
  <c r="AC94" i="4"/>
  <c r="AC41" i="4"/>
  <c r="AC92" i="4"/>
  <c r="AC26" i="4"/>
  <c r="AC88" i="4"/>
  <c r="AC43" i="4"/>
  <c r="AC53" i="4"/>
  <c r="AC24" i="4"/>
  <c r="AC91" i="4"/>
  <c r="AC105" i="4"/>
  <c r="AC106" i="4"/>
  <c r="AC39" i="4"/>
  <c r="AC74" i="4"/>
  <c r="AC17" i="4"/>
  <c r="AC37" i="4"/>
  <c r="AC97" i="4"/>
  <c r="AC46" i="4"/>
  <c r="AC96" i="4"/>
  <c r="AC84" i="4"/>
  <c r="AC60" i="4"/>
  <c r="AC69" i="4"/>
  <c r="AC45" i="4"/>
  <c r="AC29" i="4"/>
  <c r="AC79" i="4"/>
  <c r="AC52" i="4"/>
  <c r="AC25" i="4"/>
  <c r="AC35" i="4"/>
  <c r="AC21" i="4"/>
  <c r="AC68" i="4"/>
  <c r="AC101" i="4"/>
  <c r="AC42" i="4"/>
  <c r="AC61" i="4"/>
  <c r="AC64" i="4"/>
  <c r="AC49" i="4"/>
  <c r="AC50" i="4"/>
  <c r="AC20" i="4"/>
  <c r="AC31" i="4"/>
  <c r="AC104" i="4"/>
  <c r="AC77" i="4"/>
  <c r="AC98" i="4"/>
  <c r="AC103" i="4"/>
  <c r="AC102" i="4"/>
  <c r="AC38" i="4"/>
  <c r="AC44" i="4"/>
  <c r="AC62" i="4"/>
  <c r="AD25" i="3"/>
  <c r="Z25" i="3"/>
  <c r="X25" i="3"/>
  <c r="V25" i="3"/>
  <c r="T25" i="3"/>
  <c r="R25" i="3"/>
  <c r="P25" i="3"/>
  <c r="N25" i="3"/>
  <c r="L25" i="3"/>
  <c r="J25" i="3"/>
  <c r="H25" i="3"/>
  <c r="F25" i="3"/>
  <c r="AD22" i="3"/>
  <c r="Z22" i="3"/>
  <c r="X22" i="3"/>
  <c r="V22" i="3"/>
  <c r="T22" i="3"/>
  <c r="R22" i="3"/>
  <c r="P22" i="3"/>
  <c r="N22" i="3"/>
  <c r="L22" i="3"/>
  <c r="J22" i="3"/>
  <c r="H22" i="3"/>
  <c r="F22" i="3"/>
  <c r="AD18" i="3"/>
  <c r="Z18" i="3"/>
  <c r="X18" i="3"/>
  <c r="V18" i="3"/>
  <c r="T18" i="3"/>
  <c r="R18" i="3"/>
  <c r="P18" i="3"/>
  <c r="N18" i="3"/>
  <c r="L18" i="3"/>
  <c r="J18" i="3"/>
  <c r="H18" i="3"/>
  <c r="F18" i="3"/>
  <c r="AD23" i="3"/>
  <c r="Z23" i="3"/>
  <c r="X23" i="3"/>
  <c r="V23" i="3"/>
  <c r="T23" i="3"/>
  <c r="R23" i="3"/>
  <c r="P23" i="3"/>
  <c r="N23" i="3"/>
  <c r="L23" i="3"/>
  <c r="J23" i="3"/>
  <c r="H23" i="3"/>
  <c r="F23" i="3"/>
  <c r="AD21" i="3"/>
  <c r="Z21" i="3"/>
  <c r="X21" i="3"/>
  <c r="V21" i="3"/>
  <c r="T21" i="3"/>
  <c r="P21" i="3"/>
  <c r="N21" i="3"/>
  <c r="L21" i="3"/>
  <c r="J21" i="3"/>
  <c r="H21" i="3"/>
  <c r="F21" i="3"/>
  <c r="AD33" i="3"/>
  <c r="Z33" i="3"/>
  <c r="X33" i="3"/>
  <c r="V33" i="3"/>
  <c r="T33" i="3"/>
  <c r="R33" i="3"/>
  <c r="P33" i="3"/>
  <c r="N33" i="3"/>
  <c r="L33" i="3"/>
  <c r="J33" i="3"/>
  <c r="H33" i="3"/>
  <c r="F33" i="3"/>
  <c r="AD38" i="3"/>
  <c r="Z38" i="3"/>
  <c r="X38" i="3"/>
  <c r="V38" i="3"/>
  <c r="T38" i="3"/>
  <c r="R38" i="3"/>
  <c r="P38" i="3"/>
  <c r="N38" i="3"/>
  <c r="L38" i="3"/>
  <c r="J38" i="3"/>
  <c r="H38" i="3"/>
  <c r="F38" i="3"/>
  <c r="AD17" i="3"/>
  <c r="Z17" i="3"/>
  <c r="X17" i="3"/>
  <c r="V17" i="3"/>
  <c r="T17" i="3"/>
  <c r="R17" i="3"/>
  <c r="P17" i="3"/>
  <c r="N17" i="3"/>
  <c r="L17" i="3"/>
  <c r="J17" i="3"/>
  <c r="H17" i="3"/>
  <c r="F17" i="3"/>
  <c r="AD30" i="3"/>
  <c r="Z30" i="3"/>
  <c r="X30" i="3"/>
  <c r="V30" i="3"/>
  <c r="T30" i="3"/>
  <c r="R30" i="3"/>
  <c r="P30" i="3"/>
  <c r="N30" i="3"/>
  <c r="L30" i="3"/>
  <c r="J30" i="3"/>
  <c r="H30" i="3"/>
  <c r="F30" i="3"/>
  <c r="AD40" i="3"/>
  <c r="Z40" i="3"/>
  <c r="X40" i="3"/>
  <c r="V40" i="3"/>
  <c r="T40" i="3"/>
  <c r="R40" i="3"/>
  <c r="P40" i="3"/>
  <c r="N40" i="3"/>
  <c r="L40" i="3"/>
  <c r="J40" i="3"/>
  <c r="H40" i="3"/>
  <c r="F40" i="3"/>
  <c r="AD47" i="3"/>
  <c r="Z47" i="3"/>
  <c r="X47" i="3"/>
  <c r="V47" i="3"/>
  <c r="T47" i="3"/>
  <c r="R47" i="3"/>
  <c r="P47" i="3"/>
  <c r="N47" i="3"/>
  <c r="L47" i="3"/>
  <c r="J47" i="3"/>
  <c r="H47" i="3"/>
  <c r="F47" i="3"/>
  <c r="AD34" i="3"/>
  <c r="Z34" i="3"/>
  <c r="X34" i="3"/>
  <c r="V34" i="3"/>
  <c r="T34" i="3"/>
  <c r="R34" i="3"/>
  <c r="P34" i="3"/>
  <c r="N34" i="3"/>
  <c r="L34" i="3"/>
  <c r="J34" i="3"/>
  <c r="H34" i="3"/>
  <c r="F34" i="3"/>
  <c r="AD41" i="3"/>
  <c r="Z41" i="3"/>
  <c r="X41" i="3"/>
  <c r="V41" i="3"/>
  <c r="T41" i="3"/>
  <c r="R41" i="3"/>
  <c r="P41" i="3"/>
  <c r="N41" i="3"/>
  <c r="L41" i="3"/>
  <c r="J41" i="3"/>
  <c r="H41" i="3"/>
  <c r="F41" i="3"/>
  <c r="AD20" i="3"/>
  <c r="Z20" i="3"/>
  <c r="X20" i="3"/>
  <c r="V20" i="3"/>
  <c r="T20" i="3"/>
  <c r="R20" i="3"/>
  <c r="P20" i="3"/>
  <c r="N20" i="3"/>
  <c r="L20" i="3"/>
  <c r="J20" i="3"/>
  <c r="H20" i="3"/>
  <c r="F20" i="3"/>
  <c r="AD44" i="3"/>
  <c r="Z44" i="3"/>
  <c r="X44" i="3"/>
  <c r="V44" i="3"/>
  <c r="T44" i="3"/>
  <c r="R44" i="3"/>
  <c r="P44" i="3"/>
  <c r="N44" i="3"/>
  <c r="L44" i="3"/>
  <c r="J44" i="3"/>
  <c r="H44" i="3"/>
  <c r="F44" i="3"/>
  <c r="AD32" i="3"/>
  <c r="Z32" i="3"/>
  <c r="X32" i="3"/>
  <c r="V32" i="3"/>
  <c r="T32" i="3"/>
  <c r="R32" i="3"/>
  <c r="P32" i="3"/>
  <c r="N32" i="3"/>
  <c r="L32" i="3"/>
  <c r="J32" i="3"/>
  <c r="H32" i="3"/>
  <c r="F32" i="3"/>
  <c r="AD27" i="3"/>
  <c r="Z27" i="3"/>
  <c r="X27" i="3"/>
  <c r="V27" i="3"/>
  <c r="T27" i="3"/>
  <c r="R27" i="3"/>
  <c r="P27" i="3"/>
  <c r="N27" i="3"/>
  <c r="L27" i="3"/>
  <c r="J27" i="3"/>
  <c r="H27" i="3"/>
  <c r="F27" i="3"/>
  <c r="AD37" i="3"/>
  <c r="Z37" i="3"/>
  <c r="X37" i="3"/>
  <c r="V37" i="3"/>
  <c r="T37" i="3"/>
  <c r="R37" i="3"/>
  <c r="P37" i="3"/>
  <c r="N37" i="3"/>
  <c r="L37" i="3"/>
  <c r="J37" i="3"/>
  <c r="H37" i="3"/>
  <c r="F37" i="3"/>
  <c r="AD19" i="3"/>
  <c r="Z19" i="3"/>
  <c r="X19" i="3"/>
  <c r="V19" i="3"/>
  <c r="T19" i="3"/>
  <c r="R19" i="3"/>
  <c r="P19" i="3"/>
  <c r="N19" i="3"/>
  <c r="L19" i="3"/>
  <c r="J19" i="3"/>
  <c r="H19" i="3"/>
  <c r="F19" i="3"/>
  <c r="AD36" i="3"/>
  <c r="Z36" i="3"/>
  <c r="X36" i="3"/>
  <c r="V36" i="3"/>
  <c r="T36" i="3"/>
  <c r="R36" i="3"/>
  <c r="P36" i="3"/>
  <c r="N36" i="3"/>
  <c r="L36" i="3"/>
  <c r="J36" i="3"/>
  <c r="H36" i="3"/>
  <c r="F36" i="3"/>
  <c r="AD35" i="3"/>
  <c r="Z35" i="3"/>
  <c r="X35" i="3"/>
  <c r="V35" i="3"/>
  <c r="T35" i="3"/>
  <c r="R35" i="3"/>
  <c r="P35" i="3"/>
  <c r="N35" i="3"/>
  <c r="L35" i="3"/>
  <c r="J35" i="3"/>
  <c r="H35" i="3"/>
  <c r="F35" i="3"/>
  <c r="AD39" i="3"/>
  <c r="Z39" i="3"/>
  <c r="X39" i="3"/>
  <c r="V39" i="3"/>
  <c r="T39" i="3"/>
  <c r="R39" i="3"/>
  <c r="P39" i="3"/>
  <c r="N39" i="3"/>
  <c r="L39" i="3"/>
  <c r="J39" i="3"/>
  <c r="H39" i="3"/>
  <c r="F39" i="3"/>
  <c r="Z24" i="3"/>
  <c r="X24" i="3"/>
  <c r="V24" i="3"/>
  <c r="T24" i="3"/>
  <c r="R24" i="3"/>
  <c r="P24" i="3"/>
  <c r="N24" i="3"/>
  <c r="L24" i="3"/>
  <c r="J24" i="3"/>
  <c r="H24" i="3"/>
  <c r="F24" i="3"/>
  <c r="AD28" i="3"/>
  <c r="Z28" i="3"/>
  <c r="X28" i="3"/>
  <c r="V28" i="3"/>
  <c r="T28" i="3"/>
  <c r="R28" i="3"/>
  <c r="P28" i="3"/>
  <c r="N28" i="3"/>
  <c r="L28" i="3"/>
  <c r="J28" i="3"/>
  <c r="H28" i="3"/>
  <c r="F28" i="3"/>
  <c r="AD48" i="3"/>
  <c r="Z48" i="3"/>
  <c r="X48" i="3"/>
  <c r="V48" i="3"/>
  <c r="T48" i="3"/>
  <c r="R48" i="3"/>
  <c r="P48" i="3"/>
  <c r="N48" i="3"/>
  <c r="L48" i="3"/>
  <c r="J48" i="3"/>
  <c r="H48" i="3"/>
  <c r="F48" i="3"/>
  <c r="Z42" i="3"/>
  <c r="X42" i="3"/>
  <c r="V42" i="3"/>
  <c r="T42" i="3"/>
  <c r="R42" i="3"/>
  <c r="P42" i="3"/>
  <c r="N42" i="3"/>
  <c r="L42" i="3"/>
  <c r="J42" i="3"/>
  <c r="H42" i="3"/>
  <c r="F42" i="3"/>
  <c r="AD26" i="3"/>
  <c r="Z26" i="3"/>
  <c r="X26" i="3"/>
  <c r="V26" i="3"/>
  <c r="T26" i="3"/>
  <c r="R26" i="3"/>
  <c r="P26" i="3"/>
  <c r="N26" i="3"/>
  <c r="L26" i="3"/>
  <c r="J26" i="3"/>
  <c r="H26" i="3"/>
  <c r="F26" i="3"/>
  <c r="AE17" i="3" l="1"/>
  <c r="AE21" i="3"/>
  <c r="AE18" i="3"/>
  <c r="AE22" i="3"/>
  <c r="AE25" i="3"/>
  <c r="AE39" i="3"/>
  <c r="AE19" i="3"/>
  <c r="AE34" i="3"/>
  <c r="AE38" i="3"/>
  <c r="AE33" i="3"/>
  <c r="AE28" i="3"/>
  <c r="AE36" i="3"/>
  <c r="AE27" i="3"/>
  <c r="AE40" i="3"/>
  <c r="AE42" i="3"/>
  <c r="AE48" i="3"/>
  <c r="AE37" i="3"/>
  <c r="AE44" i="3"/>
  <c r="AE41" i="3"/>
  <c r="AE47" i="3"/>
  <c r="AE26" i="3"/>
  <c r="AE23" i="3"/>
  <c r="AE24" i="3"/>
  <c r="AE35" i="3"/>
  <c r="AE32" i="3"/>
  <c r="AE20" i="3"/>
  <c r="AE30" i="3"/>
</calcChain>
</file>

<file path=xl/sharedStrings.xml><?xml version="1.0" encoding="utf-8"?>
<sst xmlns="http://schemas.openxmlformats.org/spreadsheetml/2006/main" count="546" uniqueCount="369">
  <si>
    <t>Nr.</t>
  </si>
  <si>
    <t>Nachname</t>
  </si>
  <si>
    <t>Vorname</t>
  </si>
  <si>
    <t>Lauf 1</t>
  </si>
  <si>
    <t>Lauf 2</t>
  </si>
  <si>
    <t>GESAMT
Differenz</t>
  </si>
  <si>
    <t>Meisterschaftauswertung Gespanne</t>
  </si>
  <si>
    <t>Platz</t>
  </si>
  <si>
    <t>Meisterschaftsauswertung Solo</t>
  </si>
  <si>
    <t>Oschersleben</t>
  </si>
  <si>
    <t>Klasse</t>
  </si>
  <si>
    <t>Name</t>
  </si>
  <si>
    <t>Nr</t>
  </si>
  <si>
    <t>A11</t>
  </si>
  <si>
    <t>Paulus</t>
  </si>
  <si>
    <t>Boris</t>
  </si>
  <si>
    <t>A26</t>
  </si>
  <si>
    <t>Watermann-Eder</t>
  </si>
  <si>
    <t>Thomas</t>
  </si>
  <si>
    <t>A51</t>
  </si>
  <si>
    <t>Hobl</t>
  </si>
  <si>
    <t>Ralf</t>
  </si>
  <si>
    <t>A59</t>
  </si>
  <si>
    <t>Thönes</t>
  </si>
  <si>
    <t>Uwe</t>
  </si>
  <si>
    <t>A81</t>
  </si>
  <si>
    <t>Spengler</t>
  </si>
  <si>
    <t>Michael</t>
  </si>
  <si>
    <t>A84</t>
  </si>
  <si>
    <t>Schäfer</t>
  </si>
  <si>
    <t>Christof</t>
  </si>
  <si>
    <t>Tarneller</t>
  </si>
  <si>
    <t>Jürgen</t>
  </si>
  <si>
    <t>B41</t>
  </si>
  <si>
    <t>Klöppner</t>
  </si>
  <si>
    <t>Jörg</t>
  </si>
  <si>
    <t>Ehmann</t>
  </si>
  <si>
    <t>Dirk</t>
  </si>
  <si>
    <t>Brill</t>
  </si>
  <si>
    <t>Olaf</t>
  </si>
  <si>
    <t>B66</t>
  </si>
  <si>
    <t>Schwolow</t>
  </si>
  <si>
    <t xml:space="preserve">Frank </t>
  </si>
  <si>
    <t>B98_1</t>
  </si>
  <si>
    <t>Emde</t>
  </si>
  <si>
    <t>E15</t>
  </si>
  <si>
    <t>Schmidt</t>
  </si>
  <si>
    <t>Ulrich</t>
  </si>
  <si>
    <t>E18</t>
  </si>
  <si>
    <t>Insel</t>
  </si>
  <si>
    <t>Hans</t>
  </si>
  <si>
    <t>Schmitt</t>
  </si>
  <si>
    <t>Matthias</t>
  </si>
  <si>
    <t>Wyssen</t>
  </si>
  <si>
    <t>Hansueli</t>
  </si>
  <si>
    <t>E49</t>
  </si>
  <si>
    <t>Claussen</t>
  </si>
  <si>
    <t>Cordula</t>
  </si>
  <si>
    <t>E53</t>
  </si>
  <si>
    <t>Müller</t>
  </si>
  <si>
    <t>Theo</t>
  </si>
  <si>
    <t>E65</t>
  </si>
  <si>
    <t>Warneke</t>
  </si>
  <si>
    <t>Cord</t>
  </si>
  <si>
    <t>Bürgi</t>
  </si>
  <si>
    <t>Willy</t>
  </si>
  <si>
    <t>E73</t>
  </si>
  <si>
    <t>Butterweck</t>
  </si>
  <si>
    <t>Axel</t>
  </si>
  <si>
    <t>Jung</t>
  </si>
  <si>
    <t>Klaus</t>
  </si>
  <si>
    <t>F04_2</t>
  </si>
  <si>
    <t>Kuhn</t>
  </si>
  <si>
    <t>Johannes</t>
  </si>
  <si>
    <t>F06</t>
  </si>
  <si>
    <t>Schröer</t>
  </si>
  <si>
    <t>Paul</t>
  </si>
  <si>
    <t>F19</t>
  </si>
  <si>
    <t>Cherdron</t>
  </si>
  <si>
    <t>Marius</t>
  </si>
  <si>
    <t>F21</t>
  </si>
  <si>
    <t>Haupt</t>
  </si>
  <si>
    <t>Volker</t>
  </si>
  <si>
    <t>F51</t>
  </si>
  <si>
    <t xml:space="preserve">Kaletsch </t>
  </si>
  <si>
    <t xml:space="preserve">Dirk </t>
  </si>
  <si>
    <t>Frei</t>
  </si>
  <si>
    <t>Walter</t>
  </si>
  <si>
    <t>H22</t>
  </si>
  <si>
    <t>Hentschel</t>
  </si>
  <si>
    <t>Tanja</t>
  </si>
  <si>
    <t>Pedack</t>
  </si>
  <si>
    <t>Werner</t>
  </si>
  <si>
    <t>Schlicht</t>
  </si>
  <si>
    <t>Heinz-Jürgen</t>
  </si>
  <si>
    <t>Zigrino</t>
  </si>
  <si>
    <t>Donato</t>
  </si>
  <si>
    <t>Schmid</t>
  </si>
  <si>
    <t>Robert</t>
  </si>
  <si>
    <t>H74</t>
  </si>
  <si>
    <t>Dyx</t>
  </si>
  <si>
    <t>Franz-Josef</t>
  </si>
  <si>
    <t>Tornow</t>
  </si>
  <si>
    <t>Bruno</t>
  </si>
  <si>
    <t>Eismar</t>
  </si>
  <si>
    <t>H89</t>
  </si>
  <si>
    <t>Wacker</t>
  </si>
  <si>
    <t>H94</t>
  </si>
  <si>
    <t>Grässlin</t>
  </si>
  <si>
    <t>J01</t>
  </si>
  <si>
    <t>J52</t>
  </si>
  <si>
    <t>K05</t>
  </si>
  <si>
    <t>K08</t>
  </si>
  <si>
    <t>K20</t>
  </si>
  <si>
    <t>Sellmann</t>
  </si>
  <si>
    <t>Erich</t>
  </si>
  <si>
    <t>K31</t>
  </si>
  <si>
    <t>K36</t>
  </si>
  <si>
    <t>Melchert</t>
  </si>
  <si>
    <t>Peter</t>
  </si>
  <si>
    <t>K38</t>
  </si>
  <si>
    <t>Lehner</t>
  </si>
  <si>
    <t>K40</t>
  </si>
  <si>
    <t>Wendel</t>
  </si>
  <si>
    <t>Manfred</t>
  </si>
  <si>
    <t>K97</t>
  </si>
  <si>
    <t>L32</t>
  </si>
  <si>
    <t>Heijkoop</t>
  </si>
  <si>
    <t>Willem</t>
  </si>
  <si>
    <t>Busch</t>
  </si>
  <si>
    <t>M29</t>
  </si>
  <si>
    <t>Blume</t>
  </si>
  <si>
    <t>Georg</t>
  </si>
  <si>
    <t>M36</t>
  </si>
  <si>
    <t>M56</t>
  </si>
  <si>
    <t>M93</t>
  </si>
  <si>
    <t>Hochuli</t>
  </si>
  <si>
    <t>Lothschütz</t>
  </si>
  <si>
    <t>Mike</t>
  </si>
  <si>
    <t>O22</t>
  </si>
  <si>
    <t>Fricke</t>
  </si>
  <si>
    <t>Kleinecke</t>
  </si>
  <si>
    <t>Scherer</t>
  </si>
  <si>
    <t>P08</t>
  </si>
  <si>
    <t>Gondorf</t>
  </si>
  <si>
    <t>Wolfgang</t>
  </si>
  <si>
    <t>P57</t>
  </si>
  <si>
    <t>Quiring</t>
  </si>
  <si>
    <t>P81</t>
  </si>
  <si>
    <t>Marc</t>
  </si>
  <si>
    <t>R19</t>
  </si>
  <si>
    <t>Bernd</t>
  </si>
  <si>
    <t>S34</t>
  </si>
  <si>
    <t>Nordwig</t>
  </si>
  <si>
    <t>S40</t>
  </si>
  <si>
    <t>S72</t>
  </si>
  <si>
    <t>Kaul</t>
  </si>
  <si>
    <t>Stefan</t>
  </si>
  <si>
    <t>T01</t>
  </si>
  <si>
    <t>T44</t>
  </si>
  <si>
    <t>T64</t>
  </si>
  <si>
    <t>U03</t>
  </si>
  <si>
    <t>U23</t>
  </si>
  <si>
    <t>Jäschke</t>
  </si>
  <si>
    <t>Kiara Lena</t>
  </si>
  <si>
    <t>Welter</t>
  </si>
  <si>
    <t>Hans-Egon</t>
  </si>
  <si>
    <t>U41</t>
  </si>
  <si>
    <t>Beard</t>
  </si>
  <si>
    <t>Grey</t>
  </si>
  <si>
    <t>U48</t>
  </si>
  <si>
    <t>Fritz</t>
  </si>
  <si>
    <t>U49</t>
  </si>
  <si>
    <t>Schaub</t>
  </si>
  <si>
    <t>Renate</t>
  </si>
  <si>
    <t>Hegglin</t>
  </si>
  <si>
    <t>Ernst</t>
  </si>
  <si>
    <t>U64</t>
  </si>
  <si>
    <t>Scheib</t>
  </si>
  <si>
    <t>Herbert</t>
  </si>
  <si>
    <t>U73</t>
  </si>
  <si>
    <t>Wiedemann</t>
  </si>
  <si>
    <t>Bartens</t>
  </si>
  <si>
    <t>U84</t>
  </si>
  <si>
    <t>Waizmann</t>
  </si>
  <si>
    <t>V29</t>
  </si>
  <si>
    <t>Stinner</t>
  </si>
  <si>
    <t>Jannis</t>
  </si>
  <si>
    <t>V36</t>
  </si>
  <si>
    <t>V40</t>
  </si>
  <si>
    <t>V55</t>
  </si>
  <si>
    <t>V71</t>
  </si>
  <si>
    <t>Trockel</t>
  </si>
  <si>
    <t>Jochen</t>
  </si>
  <si>
    <t>V73</t>
  </si>
  <si>
    <t>V81</t>
  </si>
  <si>
    <t>Geraets</t>
  </si>
  <si>
    <t>Cor</t>
  </si>
  <si>
    <t>W01</t>
  </si>
  <si>
    <t>Dr. Kurtz</t>
  </si>
  <si>
    <t>W12</t>
  </si>
  <si>
    <t>Albrecht</t>
  </si>
  <si>
    <t>Riesen</t>
  </si>
  <si>
    <t>W30</t>
  </si>
  <si>
    <t>Brettschneider</t>
  </si>
  <si>
    <t>W31</t>
  </si>
  <si>
    <t>W33</t>
  </si>
  <si>
    <t>Feuerstein</t>
  </si>
  <si>
    <t>W36</t>
  </si>
  <si>
    <t>Benvenga</t>
  </si>
  <si>
    <t>Piercarlo</t>
  </si>
  <si>
    <t>W50</t>
  </si>
  <si>
    <t>Pfiffner</t>
  </si>
  <si>
    <t>Heinz</t>
  </si>
  <si>
    <t>W55</t>
  </si>
  <si>
    <t>Gunther</t>
  </si>
  <si>
    <t>W56</t>
  </si>
  <si>
    <t>Schwarz</t>
  </si>
  <si>
    <t>Hartwig</t>
  </si>
  <si>
    <t>W71</t>
  </si>
  <si>
    <t>Denkewitz</t>
  </si>
  <si>
    <t>Roland</t>
  </si>
  <si>
    <t>Bernhardt</t>
  </si>
  <si>
    <t>W89</t>
  </si>
  <si>
    <t>X01</t>
  </si>
  <si>
    <t>Piesche</t>
  </si>
  <si>
    <t>X03</t>
  </si>
  <si>
    <t>Wölbert</t>
  </si>
  <si>
    <t>Arthur</t>
  </si>
  <si>
    <t>X05</t>
  </si>
  <si>
    <t>X13</t>
  </si>
  <si>
    <t>Ludwig</t>
  </si>
  <si>
    <t>Gerhard</t>
  </si>
  <si>
    <t>X39</t>
  </si>
  <si>
    <t>Cadalbert</t>
  </si>
  <si>
    <t>Guido</t>
  </si>
  <si>
    <t>X47</t>
  </si>
  <si>
    <t>X51</t>
  </si>
  <si>
    <t>Doris</t>
  </si>
  <si>
    <t>X59</t>
  </si>
  <si>
    <t>Hohnholt</t>
  </si>
  <si>
    <t>Otto</t>
  </si>
  <si>
    <t>X61</t>
  </si>
  <si>
    <t>Reimann</t>
  </si>
  <si>
    <t>Dieter</t>
  </si>
  <si>
    <t>X70</t>
  </si>
  <si>
    <t>Silveira</t>
  </si>
  <si>
    <t>René</t>
  </si>
  <si>
    <t>C13</t>
  </si>
  <si>
    <t>N05</t>
  </si>
  <si>
    <t>Stroinski</t>
  </si>
  <si>
    <t>N09</t>
  </si>
  <si>
    <t>Albert</t>
  </si>
  <si>
    <t>N11</t>
  </si>
  <si>
    <t>Wittgens</t>
  </si>
  <si>
    <t>Helmut</t>
  </si>
  <si>
    <t>N16</t>
  </si>
  <si>
    <t>Jonker</t>
  </si>
  <si>
    <t>Hendrik</t>
  </si>
  <si>
    <t>N18</t>
  </si>
  <si>
    <t>Wilkens</t>
  </si>
  <si>
    <t>Edzard</t>
  </si>
  <si>
    <t>N27</t>
  </si>
  <si>
    <t>Kleser</t>
  </si>
  <si>
    <t>Hans-Jürgen</t>
  </si>
  <si>
    <t>N47</t>
  </si>
  <si>
    <t>Klink</t>
  </si>
  <si>
    <t>Heiko</t>
  </si>
  <si>
    <t>N64</t>
  </si>
  <si>
    <t>Kröpfl</t>
  </si>
  <si>
    <t>N93</t>
  </si>
  <si>
    <t>Kunz</t>
  </si>
  <si>
    <t>Andreas</t>
  </si>
  <si>
    <t>Q04</t>
  </si>
  <si>
    <t>Thiel</t>
  </si>
  <si>
    <t>Heribert</t>
  </si>
  <si>
    <t>Q09</t>
  </si>
  <si>
    <t>Q11</t>
  </si>
  <si>
    <t>von der Heide</t>
  </si>
  <si>
    <t>Wilhelm</t>
  </si>
  <si>
    <t>Y22</t>
  </si>
  <si>
    <t>Gwerder</t>
  </si>
  <si>
    <t>Nicola</t>
  </si>
  <si>
    <t>Z01</t>
  </si>
  <si>
    <t>Brod</t>
  </si>
  <si>
    <t>Günter</t>
  </si>
  <si>
    <t>Z03</t>
  </si>
  <si>
    <t>Schmahl</t>
  </si>
  <si>
    <t>Wilfried</t>
  </si>
  <si>
    <t>Z04</t>
  </si>
  <si>
    <t>Umbach</t>
  </si>
  <si>
    <t>Karl</t>
  </si>
  <si>
    <t>Z05</t>
  </si>
  <si>
    <t>Kindermann</t>
  </si>
  <si>
    <t>Achim</t>
  </si>
  <si>
    <t>Z08</t>
  </si>
  <si>
    <t>Øyangen</t>
  </si>
  <si>
    <t>Bernhard</t>
  </si>
  <si>
    <t>Z15</t>
  </si>
  <si>
    <t>Wotzka</t>
  </si>
  <si>
    <t>Thilo</t>
  </si>
  <si>
    <t>Z20</t>
  </si>
  <si>
    <t>Seubert</t>
  </si>
  <si>
    <t>Z23</t>
  </si>
  <si>
    <t>Schneider</t>
  </si>
  <si>
    <t>Z40</t>
  </si>
  <si>
    <t>Jan</t>
  </si>
  <si>
    <t>Z41</t>
  </si>
  <si>
    <t>Nau</t>
  </si>
  <si>
    <t>Z60</t>
  </si>
  <si>
    <t>Lichtenwald</t>
  </si>
  <si>
    <t>Z64</t>
  </si>
  <si>
    <t>Kalhöfer</t>
  </si>
  <si>
    <t>Frank</t>
  </si>
  <si>
    <t>Z70</t>
  </si>
  <si>
    <t>Ludowicy</t>
  </si>
  <si>
    <t>Willi</t>
  </si>
  <si>
    <t>Z72</t>
  </si>
  <si>
    <t>Lawrie</t>
  </si>
  <si>
    <t>Scott</t>
  </si>
  <si>
    <t>Z75</t>
  </si>
  <si>
    <t>Rühl</t>
  </si>
  <si>
    <t>Z89</t>
  </si>
  <si>
    <t>Englund</t>
  </si>
  <si>
    <t xml:space="preserve">Håkan </t>
  </si>
  <si>
    <t>Z91</t>
  </si>
  <si>
    <t>Fett</t>
  </si>
  <si>
    <t>Hans-Hermann</t>
  </si>
  <si>
    <t>Z96</t>
  </si>
  <si>
    <t>Piccinonno</t>
  </si>
  <si>
    <t>Ivan</t>
  </si>
  <si>
    <t>C</t>
  </si>
  <si>
    <t>N</t>
  </si>
  <si>
    <t>Q</t>
  </si>
  <si>
    <t>Y</t>
  </si>
  <si>
    <t>Z</t>
  </si>
  <si>
    <t>A</t>
  </si>
  <si>
    <t>B</t>
  </si>
  <si>
    <t>E</t>
  </si>
  <si>
    <t>F</t>
  </si>
  <si>
    <t>H</t>
  </si>
  <si>
    <t>J</t>
  </si>
  <si>
    <t>K</t>
  </si>
  <si>
    <t>L</t>
  </si>
  <si>
    <t>M</t>
  </si>
  <si>
    <t>O</t>
  </si>
  <si>
    <t>P</t>
  </si>
  <si>
    <t>R</t>
  </si>
  <si>
    <t>X</t>
  </si>
  <si>
    <t>W</t>
  </si>
  <si>
    <t>V</t>
  </si>
  <si>
    <t>U</t>
  </si>
  <si>
    <t>T</t>
  </si>
  <si>
    <t>S</t>
  </si>
  <si>
    <t>Sachsenring</t>
  </si>
  <si>
    <t>Colmar Berg</t>
  </si>
  <si>
    <t>P04</t>
  </si>
  <si>
    <t>P06</t>
  </si>
  <si>
    <t>Kirschniok</t>
  </si>
  <si>
    <t>Bernd Uwe</t>
  </si>
  <si>
    <t>Justin Valentin</t>
  </si>
  <si>
    <t>S74</t>
  </si>
  <si>
    <t>Most</t>
  </si>
  <si>
    <t>X36</t>
  </si>
  <si>
    <t>Schleiz</t>
  </si>
  <si>
    <t>X25</t>
  </si>
  <si>
    <t xml:space="preserve">VFV -DHM Deutsche Historische Motorrad-Meisterschaft 2025 für historische Renn -und Supersportfahrzeuge </t>
  </si>
  <si>
    <t>Kölner Kurs</t>
  </si>
  <si>
    <t>Hockenheim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</si>
</sst>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0\ _€_-;\-* #,##0.000\ _€_-;_-* \-??\ _€_-;_-@_-"/>
    <numFmt numFmtId="165" formatCode="_-* #,##0.00\ _€_-;\-* #,##0.00\ _€_-;_-* \-??\ _€_-;_-@_-"/>
    <numFmt numFmtId="166" formatCode="0.000"/>
    <numFmt numFmtId="167" formatCode="_-* #,##0\ _€_-;\-* #,##0\ _€_-;_-* \-??\ _€_-;_-@_-"/>
    <numFmt numFmtId="168" formatCode="#,##0.000_ ;\-#,##0.000\ "/>
  </numFmts>
  <fonts count="18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u/>
      <sz val="18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b/>
      <sz val="18"/>
      <color indexed="8"/>
      <name val="Calibri"/>
      <family val="2"/>
      <charset val="1"/>
    </font>
    <font>
      <b/>
      <sz val="10"/>
      <name val="Arial"/>
      <family val="2"/>
    </font>
    <font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  <charset val="1"/>
    </font>
    <font>
      <sz val="14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/>
  </cellStyleXfs>
  <cellXfs count="176">
    <xf numFmtId="0" fontId="0" fillId="0" borderId="0" xfId="0"/>
    <xf numFmtId="0" fontId="1" fillId="0" borderId="0" xfId="1"/>
    <xf numFmtId="16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right" indent="1"/>
    </xf>
    <xf numFmtId="0" fontId="1" fillId="0" borderId="0" xfId="1" applyProtection="1">
      <protection locked="0"/>
    </xf>
    <xf numFmtId="0" fontId="1" fillId="0" borderId="0" xfId="1" applyAlignment="1">
      <alignment horizontal="center" vertical="center"/>
    </xf>
    <xf numFmtId="164" fontId="1" fillId="0" borderId="0" xfId="2" applyNumberFormat="1" applyAlignment="1">
      <alignment horizontal="center" vertical="center"/>
    </xf>
    <xf numFmtId="166" fontId="1" fillId="0" borderId="0" xfId="1" applyNumberFormat="1" applyAlignment="1">
      <alignment horizontal="center"/>
    </xf>
    <xf numFmtId="164" fontId="1" fillId="0" borderId="0" xfId="2" applyNumberFormat="1" applyAlignment="1">
      <alignment horizontal="center"/>
    </xf>
    <xf numFmtId="164" fontId="1" fillId="0" borderId="0" xfId="2" applyNumberFormat="1" applyAlignment="1">
      <alignment horizontal="right" indent="1"/>
    </xf>
    <xf numFmtId="164" fontId="1" fillId="0" borderId="0" xfId="2" applyNumberFormat="1"/>
    <xf numFmtId="167" fontId="1" fillId="0" borderId="0" xfId="2" applyNumberFormat="1" applyAlignment="1">
      <alignment horizontal="center"/>
    </xf>
    <xf numFmtId="167" fontId="1" fillId="0" borderId="0" xfId="1" applyNumberFormat="1" applyAlignment="1">
      <alignment horizontal="center"/>
    </xf>
    <xf numFmtId="164" fontId="6" fillId="0" borderId="0" xfId="2" applyNumberFormat="1" applyFont="1"/>
    <xf numFmtId="164" fontId="7" fillId="0" borderId="0" xfId="2" applyNumberFormat="1" applyFont="1" applyAlignment="1">
      <alignment horizontal="center" vertical="center"/>
    </xf>
    <xf numFmtId="0" fontId="7" fillId="0" borderId="0" xfId="1" applyFont="1"/>
    <xf numFmtId="166" fontId="7" fillId="0" borderId="0" xfId="1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164" fontId="7" fillId="0" borderId="0" xfId="2" applyNumberFormat="1" applyFont="1" applyAlignment="1">
      <alignment horizontal="right" indent="1"/>
    </xf>
    <xf numFmtId="167" fontId="7" fillId="0" borderId="0" xfId="2" applyNumberFormat="1" applyFont="1" applyAlignment="1">
      <alignment horizontal="center"/>
    </xf>
    <xf numFmtId="164" fontId="7" fillId="0" borderId="0" xfId="2" applyNumberFormat="1" applyFont="1"/>
    <xf numFmtId="0" fontId="1" fillId="8" borderId="0" xfId="1" applyFill="1"/>
    <xf numFmtId="0" fontId="4" fillId="8" borderId="0" xfId="1" applyFont="1" applyFill="1" applyProtection="1">
      <protection locked="0"/>
    </xf>
    <xf numFmtId="0" fontId="1" fillId="8" borderId="0" xfId="1" applyFill="1" applyAlignment="1">
      <alignment horizontal="center"/>
    </xf>
    <xf numFmtId="0" fontId="4" fillId="8" borderId="0" xfId="1" applyFont="1" applyFill="1" applyAlignment="1" applyProtection="1">
      <alignment horizontal="right" vertical="center"/>
      <protection locked="0"/>
    </xf>
    <xf numFmtId="168" fontId="2" fillId="9" borderId="0" xfId="2" applyNumberFormat="1" applyFont="1" applyFill="1" applyAlignment="1">
      <alignment horizontal="right" vertical="center"/>
    </xf>
    <xf numFmtId="0" fontId="4" fillId="9" borderId="0" xfId="2" applyNumberFormat="1" applyFont="1" applyFill="1" applyAlignment="1" applyProtection="1">
      <alignment horizontal="right" vertical="center"/>
      <protection locked="0"/>
    </xf>
    <xf numFmtId="168" fontId="2" fillId="8" borderId="0" xfId="2" applyNumberFormat="1" applyFont="1" applyFill="1" applyAlignment="1">
      <alignment horizontal="right" vertical="center"/>
    </xf>
    <xf numFmtId="0" fontId="4" fillId="8" borderId="0" xfId="2" applyNumberFormat="1" applyFont="1" applyFill="1" applyAlignment="1" applyProtection="1">
      <alignment horizontal="right" vertical="center"/>
      <protection locked="0"/>
    </xf>
    <xf numFmtId="168" fontId="4" fillId="8" borderId="0" xfId="2" applyNumberFormat="1" applyFont="1" applyFill="1" applyAlignment="1">
      <alignment horizontal="right" vertical="center"/>
    </xf>
    <xf numFmtId="164" fontId="8" fillId="0" borderId="0" xfId="2" applyNumberFormat="1" applyFont="1"/>
    <xf numFmtId="164" fontId="8" fillId="0" borderId="0" xfId="2" applyNumberFormat="1" applyFont="1" applyAlignment="1">
      <alignment horizontal="center"/>
    </xf>
    <xf numFmtId="168" fontId="4" fillId="4" borderId="22" xfId="2" applyNumberFormat="1" applyFont="1" applyFill="1" applyBorder="1" applyAlignment="1">
      <alignment horizontal="right" vertical="center"/>
    </xf>
    <xf numFmtId="0" fontId="10" fillId="0" borderId="0" xfId="1" applyFont="1"/>
    <xf numFmtId="164" fontId="10" fillId="0" borderId="0" xfId="1" applyNumberFormat="1" applyFont="1" applyAlignment="1">
      <alignment horizontal="center"/>
    </xf>
    <xf numFmtId="164" fontId="11" fillId="0" borderId="0" xfId="2" applyNumberFormat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right" indent="1"/>
    </xf>
    <xf numFmtId="167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 vertical="center"/>
    </xf>
    <xf numFmtId="166" fontId="10" fillId="0" borderId="0" xfId="1" applyNumberFormat="1" applyFont="1" applyAlignment="1">
      <alignment horizontal="center"/>
    </xf>
    <xf numFmtId="164" fontId="10" fillId="0" borderId="0" xfId="2" applyNumberFormat="1" applyFont="1" applyAlignment="1">
      <alignment horizontal="right" indent="1"/>
    </xf>
    <xf numFmtId="164" fontId="10" fillId="0" borderId="0" xfId="2" applyNumberFormat="1" applyFont="1" applyAlignment="1">
      <alignment horizontal="center"/>
    </xf>
    <xf numFmtId="167" fontId="10" fillId="0" borderId="0" xfId="2" applyNumberFormat="1" applyFont="1" applyAlignment="1">
      <alignment horizontal="center"/>
    </xf>
    <xf numFmtId="164" fontId="10" fillId="0" borderId="0" xfId="2" applyNumberFormat="1" applyFont="1"/>
    <xf numFmtId="164" fontId="10" fillId="0" borderId="0" xfId="2" applyNumberFormat="1" applyFont="1" applyAlignment="1">
      <alignment horizontal="center" vertical="center"/>
    </xf>
    <xf numFmtId="0" fontId="12" fillId="0" borderId="15" xfId="1" applyFont="1" applyBorder="1" applyProtection="1">
      <protection locked="0"/>
    </xf>
    <xf numFmtId="0" fontId="12" fillId="6" borderId="18" xfId="1" applyFont="1" applyFill="1" applyBorder="1" applyProtection="1">
      <protection locked="0"/>
    </xf>
    <xf numFmtId="164" fontId="12" fillId="3" borderId="13" xfId="2" applyNumberFormat="1" applyFont="1" applyFill="1" applyBorder="1" applyAlignment="1" applyProtection="1">
      <alignment horizontal="center"/>
      <protection locked="0"/>
    </xf>
    <xf numFmtId="164" fontId="12" fillId="3" borderId="12" xfId="2" applyNumberFormat="1" applyFont="1" applyFill="1" applyBorder="1" applyAlignment="1" applyProtection="1">
      <alignment horizontal="center"/>
      <protection locked="0"/>
    </xf>
    <xf numFmtId="166" fontId="12" fillId="3" borderId="11" xfId="1" applyNumberFormat="1" applyFont="1" applyFill="1" applyBorder="1" applyAlignment="1" applyProtection="1">
      <alignment horizontal="center"/>
      <protection locked="0"/>
    </xf>
    <xf numFmtId="166" fontId="12" fillId="0" borderId="9" xfId="1" applyNumberFormat="1" applyFont="1" applyBorder="1" applyAlignment="1" applyProtection="1">
      <alignment horizontal="center"/>
      <protection locked="0"/>
    </xf>
    <xf numFmtId="164" fontId="12" fillId="0" borderId="14" xfId="2" applyNumberFormat="1" applyFont="1" applyBorder="1" applyAlignment="1" applyProtection="1">
      <alignment horizontal="center"/>
      <protection locked="0"/>
    </xf>
    <xf numFmtId="164" fontId="12" fillId="0" borderId="10" xfId="2" applyNumberFormat="1" applyFont="1" applyBorder="1" applyAlignment="1" applyProtection="1">
      <alignment horizontal="center"/>
      <protection locked="0"/>
    </xf>
    <xf numFmtId="166" fontId="12" fillId="0" borderId="16" xfId="1" applyNumberFormat="1" applyFont="1" applyBorder="1" applyAlignment="1" applyProtection="1">
      <alignment horizontal="center"/>
      <protection locked="0"/>
    </xf>
    <xf numFmtId="166" fontId="12" fillId="6" borderId="10" xfId="1" applyNumberFormat="1" applyFont="1" applyFill="1" applyBorder="1" applyAlignment="1" applyProtection="1">
      <alignment horizontal="center"/>
      <protection locked="0"/>
    </xf>
    <xf numFmtId="164" fontId="12" fillId="3" borderId="14" xfId="2" applyNumberFormat="1" applyFont="1" applyFill="1" applyBorder="1" applyAlignment="1" applyProtection="1">
      <alignment horizontal="center"/>
      <protection locked="0"/>
    </xf>
    <xf numFmtId="166" fontId="12" fillId="3" borderId="15" xfId="1" applyNumberFormat="1" applyFont="1" applyFill="1" applyBorder="1" applyAlignment="1" applyProtection="1">
      <alignment horizontal="center"/>
      <protection locked="0"/>
    </xf>
    <xf numFmtId="166" fontId="12" fillId="0" borderId="8" xfId="1" applyNumberFormat="1" applyFont="1" applyBorder="1" applyAlignment="1" applyProtection="1">
      <alignment horizontal="center"/>
      <protection locked="0"/>
    </xf>
    <xf numFmtId="167" fontId="12" fillId="0" borderId="13" xfId="2" applyNumberFormat="1" applyFont="1" applyBorder="1" applyAlignment="1" applyProtection="1">
      <alignment horizontal="center"/>
      <protection locked="0"/>
    </xf>
    <xf numFmtId="167" fontId="12" fillId="0" borderId="10" xfId="2" applyNumberFormat="1" applyFont="1" applyBorder="1" applyAlignment="1" applyProtection="1">
      <alignment horizontal="center"/>
      <protection locked="0"/>
    </xf>
    <xf numFmtId="166" fontId="12" fillId="0" borderId="15" xfId="1" applyNumberFormat="1" applyFont="1" applyBorder="1" applyAlignment="1" applyProtection="1">
      <alignment horizontal="center"/>
      <protection locked="0"/>
    </xf>
    <xf numFmtId="166" fontId="12" fillId="6" borderId="9" xfId="1" applyNumberFormat="1" applyFont="1" applyFill="1" applyBorder="1" applyAlignment="1" applyProtection="1">
      <alignment horizontal="center"/>
      <protection locked="0"/>
    </xf>
    <xf numFmtId="164" fontId="12" fillId="6" borderId="14" xfId="2" applyNumberFormat="1" applyFont="1" applyFill="1" applyBorder="1" applyAlignment="1" applyProtection="1">
      <alignment horizontal="center"/>
      <protection locked="0"/>
    </xf>
    <xf numFmtId="164" fontId="12" fillId="6" borderId="13" xfId="2" applyNumberFormat="1" applyFont="1" applyFill="1" applyBorder="1" applyAlignment="1" applyProtection="1">
      <alignment horizontal="center"/>
      <protection locked="0"/>
    </xf>
    <xf numFmtId="164" fontId="12" fillId="6" borderId="16" xfId="2" applyNumberFormat="1" applyFont="1" applyFill="1" applyBorder="1" applyAlignment="1" applyProtection="1">
      <alignment horizontal="center"/>
      <protection locked="0"/>
    </xf>
    <xf numFmtId="164" fontId="12" fillId="8" borderId="10" xfId="2" applyNumberFormat="1" applyFont="1" applyFill="1" applyBorder="1" applyAlignment="1" applyProtection="1">
      <alignment horizontal="center"/>
      <protection locked="0"/>
    </xf>
    <xf numFmtId="164" fontId="12" fillId="0" borderId="13" xfId="2" applyNumberFormat="1" applyFont="1" applyBorder="1" applyAlignment="1" applyProtection="1">
      <alignment horizontal="center"/>
      <protection locked="0"/>
    </xf>
    <xf numFmtId="164" fontId="12" fillId="0" borderId="15" xfId="2" applyNumberFormat="1" applyFont="1" applyBorder="1" applyAlignment="1" applyProtection="1">
      <alignment horizontal="center"/>
      <protection locked="0"/>
    </xf>
    <xf numFmtId="164" fontId="12" fillId="4" borderId="8" xfId="2" applyNumberFormat="1" applyFont="1" applyFill="1" applyBorder="1" applyAlignment="1" applyProtection="1">
      <alignment horizontal="center" vertical="center" wrapText="1"/>
      <protection locked="0"/>
    </xf>
    <xf numFmtId="164" fontId="12" fillId="5" borderId="8" xfId="2" applyNumberFormat="1" applyFont="1" applyFill="1" applyBorder="1" applyAlignment="1" applyProtection="1">
      <alignment horizontal="center"/>
      <protection locked="0"/>
    </xf>
    <xf numFmtId="0" fontId="10" fillId="0" borderId="0" xfId="1" applyFont="1" applyProtection="1">
      <protection locked="0"/>
    </xf>
    <xf numFmtId="0" fontId="12" fillId="4" borderId="19" xfId="1" applyFont="1" applyFill="1" applyBorder="1" applyAlignment="1" applyProtection="1">
      <alignment horizontal="right" vertical="center"/>
      <protection locked="0"/>
    </xf>
    <xf numFmtId="168" fontId="12" fillId="2" borderId="3" xfId="2" applyNumberFormat="1" applyFont="1" applyFill="1" applyBorder="1" applyAlignment="1">
      <alignment horizontal="right" vertical="center"/>
    </xf>
    <xf numFmtId="0" fontId="12" fillId="2" borderId="2" xfId="2" applyNumberFormat="1" applyFont="1" applyFill="1" applyBorder="1" applyAlignment="1" applyProtection="1">
      <alignment horizontal="right" vertical="center"/>
      <protection locked="0"/>
    </xf>
    <xf numFmtId="168" fontId="12" fillId="2" borderId="4" xfId="2" applyNumberFormat="1" applyFont="1" applyFill="1" applyBorder="1" applyAlignment="1">
      <alignment horizontal="right" vertical="center"/>
    </xf>
    <xf numFmtId="0" fontId="12" fillId="0" borderId="17" xfId="1" applyFont="1" applyBorder="1" applyAlignment="1" applyProtection="1">
      <alignment horizontal="right" vertical="center"/>
      <protection locked="0"/>
    </xf>
    <xf numFmtId="168" fontId="12" fillId="0" borderId="1" xfId="2" applyNumberFormat="1" applyFont="1" applyBorder="1" applyAlignment="1">
      <alignment horizontal="right" vertical="center"/>
    </xf>
    <xf numFmtId="0" fontId="12" fillId="0" borderId="2" xfId="2" applyNumberFormat="1" applyFont="1" applyBorder="1" applyAlignment="1" applyProtection="1">
      <alignment horizontal="right" vertical="center"/>
      <protection locked="0"/>
    </xf>
    <xf numFmtId="168" fontId="12" fillId="0" borderId="7" xfId="2" applyNumberFormat="1" applyFont="1" applyBorder="1" applyAlignment="1">
      <alignment horizontal="right" vertical="center"/>
    </xf>
    <xf numFmtId="168" fontId="12" fillId="4" borderId="5" xfId="2" applyNumberFormat="1" applyFont="1" applyFill="1" applyBorder="1" applyAlignment="1">
      <alignment horizontal="right" vertical="center"/>
    </xf>
    <xf numFmtId="0" fontId="12" fillId="4" borderId="2" xfId="2" applyNumberFormat="1" applyFont="1" applyFill="1" applyBorder="1" applyAlignment="1" applyProtection="1">
      <alignment horizontal="right" vertical="center"/>
      <protection locked="0"/>
    </xf>
    <xf numFmtId="0" fontId="12" fillId="0" borderId="2" xfId="1" applyFont="1" applyBorder="1" applyAlignment="1" applyProtection="1">
      <alignment horizontal="right" vertical="center"/>
      <protection locked="0"/>
    </xf>
    <xf numFmtId="0" fontId="1" fillId="0" borderId="0" xfId="1" applyAlignment="1">
      <alignment horizontal="left"/>
    </xf>
    <xf numFmtId="0" fontId="7" fillId="0" borderId="0" xfId="1" applyFont="1" applyAlignment="1">
      <alignment horizontal="left"/>
    </xf>
    <xf numFmtId="0" fontId="13" fillId="8" borderId="7" xfId="1" applyFont="1" applyFill="1" applyBorder="1" applyProtection="1">
      <protection locked="0"/>
    </xf>
    <xf numFmtId="0" fontId="14" fillId="0" borderId="0" xfId="1" applyFont="1"/>
    <xf numFmtId="168" fontId="5" fillId="4" borderId="22" xfId="2" applyNumberFormat="1" applyFont="1" applyFill="1" applyBorder="1" applyAlignment="1">
      <alignment horizontal="right" vertical="center"/>
    </xf>
    <xf numFmtId="0" fontId="13" fillId="4" borderId="19" xfId="1" applyFont="1" applyFill="1" applyBorder="1" applyAlignment="1" applyProtection="1">
      <alignment horizontal="right" vertical="center"/>
      <protection locked="0"/>
    </xf>
    <xf numFmtId="168" fontId="13" fillId="2" borderId="3" xfId="2" applyNumberFormat="1" applyFont="1" applyFill="1" applyBorder="1" applyAlignment="1">
      <alignment horizontal="right" vertical="center"/>
    </xf>
    <xf numFmtId="0" fontId="13" fillId="2" borderId="2" xfId="2" applyNumberFormat="1" applyFont="1" applyFill="1" applyBorder="1" applyAlignment="1" applyProtection="1">
      <alignment horizontal="right" vertical="center"/>
      <protection locked="0"/>
    </xf>
    <xf numFmtId="168" fontId="13" fillId="2" borderId="4" xfId="2" applyNumberFormat="1" applyFont="1" applyFill="1" applyBorder="1" applyAlignment="1">
      <alignment horizontal="right" vertical="center"/>
    </xf>
    <xf numFmtId="0" fontId="13" fillId="0" borderId="17" xfId="1" applyFont="1" applyBorder="1" applyAlignment="1" applyProtection="1">
      <alignment horizontal="right" vertical="center"/>
      <protection locked="0"/>
    </xf>
    <xf numFmtId="168" fontId="13" fillId="0" borderId="1" xfId="2" applyNumberFormat="1" applyFont="1" applyBorder="1" applyAlignment="1">
      <alignment horizontal="right" vertical="center"/>
    </xf>
    <xf numFmtId="0" fontId="15" fillId="5" borderId="5" xfId="1" applyFont="1" applyFill="1" applyBorder="1" applyAlignment="1">
      <alignment horizontal="center"/>
    </xf>
    <xf numFmtId="0" fontId="15" fillId="0" borderId="0" xfId="1" applyFont="1"/>
    <xf numFmtId="0" fontId="16" fillId="0" borderId="0" xfId="1" applyFont="1"/>
    <xf numFmtId="0" fontId="15" fillId="5" borderId="6" xfId="1" applyFont="1" applyFill="1" applyBorder="1" applyAlignment="1">
      <alignment horizontal="center"/>
    </xf>
    <xf numFmtId="0" fontId="12" fillId="0" borderId="13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left"/>
      <protection locked="0"/>
    </xf>
    <xf numFmtId="0" fontId="13" fillId="8" borderId="5" xfId="1" applyFont="1" applyFill="1" applyBorder="1" applyProtection="1">
      <protection locked="0"/>
    </xf>
    <xf numFmtId="0" fontId="13" fillId="8" borderId="24" xfId="1" applyFont="1" applyFill="1" applyBorder="1" applyProtection="1">
      <protection locked="0"/>
    </xf>
    <xf numFmtId="0" fontId="13" fillId="8" borderId="25" xfId="1" applyFont="1" applyFill="1" applyBorder="1" applyProtection="1">
      <protection locked="0"/>
    </xf>
    <xf numFmtId="0" fontId="13" fillId="8" borderId="26" xfId="1" applyFont="1" applyFill="1" applyBorder="1" applyProtection="1">
      <protection locked="0"/>
    </xf>
    <xf numFmtId="0" fontId="12" fillId="4" borderId="27" xfId="1" applyFont="1" applyFill="1" applyBorder="1" applyAlignment="1" applyProtection="1">
      <alignment horizontal="right" vertical="center"/>
      <protection locked="0"/>
    </xf>
    <xf numFmtId="168" fontId="12" fillId="2" borderId="28" xfId="2" applyNumberFormat="1" applyFont="1" applyFill="1" applyBorder="1" applyAlignment="1">
      <alignment horizontal="right" vertical="center"/>
    </xf>
    <xf numFmtId="0" fontId="14" fillId="0" borderId="3" xfId="1" applyFont="1" applyBorder="1"/>
    <xf numFmtId="0" fontId="0" fillId="0" borderId="3" xfId="0" applyBorder="1"/>
    <xf numFmtId="0" fontId="1" fillId="0" borderId="3" xfId="1" applyBorder="1"/>
    <xf numFmtId="0" fontId="17" fillId="4" borderId="19" xfId="1" applyFont="1" applyFill="1" applyBorder="1" applyAlignment="1" applyProtection="1">
      <alignment horizontal="right" vertical="center"/>
      <protection locked="0"/>
    </xf>
    <xf numFmtId="168" fontId="17" fillId="2" borderId="3" xfId="2" applyNumberFormat="1" applyFont="1" applyFill="1" applyBorder="1" applyAlignment="1">
      <alignment horizontal="right" vertical="center"/>
    </xf>
    <xf numFmtId="0" fontId="17" fillId="2" borderId="21" xfId="2" applyNumberFormat="1" applyFont="1" applyFill="1" applyBorder="1" applyAlignment="1" applyProtection="1">
      <alignment horizontal="right" vertical="center"/>
      <protection locked="0"/>
    </xf>
    <xf numFmtId="168" fontId="17" fillId="2" borderId="4" xfId="2" applyNumberFormat="1" applyFont="1" applyFill="1" applyBorder="1" applyAlignment="1">
      <alignment horizontal="right" vertical="center"/>
    </xf>
    <xf numFmtId="0" fontId="17" fillId="4" borderId="21" xfId="1" applyFont="1" applyFill="1" applyBorder="1" applyAlignment="1" applyProtection="1">
      <alignment horizontal="right" vertical="center"/>
      <protection locked="0"/>
    </xf>
    <xf numFmtId="166" fontId="12" fillId="0" borderId="23" xfId="1" applyNumberFormat="1" applyFont="1" applyBorder="1" applyAlignment="1" applyProtection="1">
      <alignment horizontal="center"/>
      <protection locked="0"/>
    </xf>
    <xf numFmtId="164" fontId="12" fillId="0" borderId="29" xfId="2" applyNumberFormat="1" applyFont="1" applyBorder="1" applyAlignment="1" applyProtection="1">
      <alignment horizontal="center"/>
      <protection locked="0"/>
    </xf>
    <xf numFmtId="164" fontId="12" fillId="0" borderId="30" xfId="2" applyNumberFormat="1" applyFont="1" applyBorder="1" applyAlignment="1" applyProtection="1">
      <alignment horizontal="center"/>
      <protection locked="0"/>
    </xf>
    <xf numFmtId="166" fontId="12" fillId="0" borderId="31" xfId="1" applyNumberFormat="1" applyFont="1" applyBorder="1" applyAlignment="1" applyProtection="1">
      <alignment horizontal="center"/>
      <protection locked="0"/>
    </xf>
    <xf numFmtId="168" fontId="16" fillId="0" borderId="3" xfId="2" applyNumberFormat="1" applyFont="1" applyBorder="1" applyAlignment="1">
      <alignment horizontal="right" vertical="center"/>
    </xf>
    <xf numFmtId="0" fontId="16" fillId="0" borderId="3" xfId="2" applyNumberFormat="1" applyFont="1" applyBorder="1" applyAlignment="1" applyProtection="1">
      <alignment horizontal="right" vertical="center"/>
      <protection locked="0"/>
    </xf>
    <xf numFmtId="168" fontId="17" fillId="0" borderId="3" xfId="2" applyNumberFormat="1" applyFont="1" applyBorder="1" applyAlignment="1">
      <alignment horizontal="right" vertical="center"/>
    </xf>
    <xf numFmtId="0" fontId="17" fillId="0" borderId="3" xfId="2" applyNumberFormat="1" applyFont="1" applyBorder="1" applyAlignment="1" applyProtection="1">
      <alignment horizontal="right" vertical="center"/>
      <protection locked="0"/>
    </xf>
    <xf numFmtId="0" fontId="17" fillId="4" borderId="27" xfId="1" applyFont="1" applyFill="1" applyBorder="1" applyAlignment="1" applyProtection="1">
      <alignment horizontal="right" vertical="center"/>
      <protection locked="0"/>
    </xf>
    <xf numFmtId="168" fontId="17" fillId="2" borderId="32" xfId="2" applyNumberFormat="1" applyFont="1" applyFill="1" applyBorder="1" applyAlignment="1">
      <alignment horizontal="right" vertical="center"/>
    </xf>
    <xf numFmtId="0" fontId="17" fillId="2" borderId="33" xfId="2" applyNumberFormat="1" applyFont="1" applyFill="1" applyBorder="1" applyAlignment="1" applyProtection="1">
      <alignment horizontal="right" vertical="center"/>
      <protection locked="0"/>
    </xf>
    <xf numFmtId="168" fontId="17" fillId="2" borderId="28" xfId="2" applyNumberFormat="1" applyFont="1" applyFill="1" applyBorder="1" applyAlignment="1">
      <alignment horizontal="right" vertical="center"/>
    </xf>
    <xf numFmtId="0" fontId="17" fillId="0" borderId="35" xfId="1" applyFont="1" applyBorder="1" applyAlignment="1" applyProtection="1">
      <alignment horizontal="right" vertical="center"/>
      <protection locked="0"/>
    </xf>
    <xf numFmtId="168" fontId="17" fillId="0" borderId="4" xfId="2" applyNumberFormat="1" applyFont="1" applyBorder="1" applyAlignment="1">
      <alignment horizontal="right" vertical="center"/>
    </xf>
    <xf numFmtId="0" fontId="16" fillId="0" borderId="35" xfId="1" applyFont="1" applyBorder="1" applyAlignment="1" applyProtection="1">
      <alignment horizontal="right" vertical="center"/>
      <protection locked="0"/>
    </xf>
    <xf numFmtId="168" fontId="16" fillId="0" borderId="4" xfId="2" applyNumberFormat="1" applyFont="1" applyBorder="1" applyAlignment="1">
      <alignment horizontal="right" vertical="center"/>
    </xf>
    <xf numFmtId="0" fontId="9" fillId="5" borderId="36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168" fontId="4" fillId="4" borderId="20" xfId="2" applyNumberFormat="1" applyFont="1" applyFill="1" applyBorder="1" applyAlignment="1">
      <alignment horizontal="right" vertical="center"/>
    </xf>
    <xf numFmtId="0" fontId="17" fillId="0" borderId="34" xfId="1" applyFont="1" applyBorder="1" applyAlignment="1" applyProtection="1">
      <alignment horizontal="right" vertical="center"/>
      <protection locked="0"/>
    </xf>
    <xf numFmtId="168" fontId="17" fillId="0" borderId="32" xfId="2" applyNumberFormat="1" applyFont="1" applyBorder="1" applyAlignment="1">
      <alignment horizontal="right" vertical="center"/>
    </xf>
    <xf numFmtId="0" fontId="17" fillId="0" borderId="32" xfId="2" applyNumberFormat="1" applyFont="1" applyBorder="1" applyAlignment="1" applyProtection="1">
      <alignment horizontal="right" vertical="center"/>
      <protection locked="0"/>
    </xf>
    <xf numFmtId="168" fontId="17" fillId="0" borderId="28" xfId="2" applyNumberFormat="1" applyFont="1" applyBorder="1" applyAlignment="1">
      <alignment horizontal="right" vertical="center"/>
    </xf>
    <xf numFmtId="164" fontId="12" fillId="6" borderId="15" xfId="2" applyNumberFormat="1" applyFont="1" applyFill="1" applyBorder="1" applyAlignment="1" applyProtection="1">
      <alignment horizontal="center"/>
      <protection locked="0"/>
    </xf>
    <xf numFmtId="166" fontId="12" fillId="6" borderId="16" xfId="1" applyNumberFormat="1" applyFont="1" applyFill="1" applyBorder="1" applyAlignment="1" applyProtection="1">
      <alignment horizontal="center"/>
      <protection locked="0"/>
    </xf>
    <xf numFmtId="0" fontId="13" fillId="6" borderId="2" xfId="2" applyNumberFormat="1" applyFont="1" applyFill="1" applyBorder="1" applyAlignment="1" applyProtection="1">
      <alignment horizontal="right" vertical="center"/>
      <protection locked="0"/>
    </xf>
    <xf numFmtId="168" fontId="13" fillId="6" borderId="7" xfId="2" applyNumberFormat="1" applyFont="1" applyFill="1" applyBorder="1" applyAlignment="1">
      <alignment horizontal="right" vertical="center"/>
    </xf>
    <xf numFmtId="0" fontId="12" fillId="6" borderId="2" xfId="2" applyNumberFormat="1" applyFont="1" applyFill="1" applyBorder="1" applyAlignment="1" applyProtection="1">
      <alignment horizontal="right" vertical="center"/>
      <protection locked="0"/>
    </xf>
    <xf numFmtId="168" fontId="12" fillId="6" borderId="7" xfId="2" applyNumberFormat="1" applyFont="1" applyFill="1" applyBorder="1" applyAlignment="1">
      <alignment horizontal="right" vertical="center"/>
    </xf>
    <xf numFmtId="0" fontId="12" fillId="6" borderId="2" xfId="1" applyFont="1" applyFill="1" applyBorder="1" applyAlignment="1" applyProtection="1">
      <alignment horizontal="right" vertical="center"/>
      <protection locked="0"/>
    </xf>
    <xf numFmtId="164" fontId="3" fillId="0" borderId="9" xfId="2" applyNumberFormat="1" applyFont="1" applyBorder="1" applyAlignment="1">
      <alignment horizontal="center"/>
    </xf>
    <xf numFmtId="164" fontId="3" fillId="0" borderId="10" xfId="2" applyNumberFormat="1" applyFont="1" applyBorder="1" applyAlignment="1">
      <alignment horizontal="center"/>
    </xf>
    <xf numFmtId="164" fontId="3" fillId="0" borderId="11" xfId="2" applyNumberFormat="1" applyFont="1" applyBorder="1" applyAlignment="1">
      <alignment horizontal="center"/>
    </xf>
    <xf numFmtId="164" fontId="3" fillId="7" borderId="23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8" fillId="6" borderId="9" xfId="2" applyNumberFormat="1" applyFont="1" applyFill="1" applyBorder="1" applyAlignment="1">
      <alignment horizontal="center"/>
    </xf>
    <xf numFmtId="164" fontId="8" fillId="6" borderId="10" xfId="2" applyNumberFormat="1" applyFont="1" applyFill="1" applyBorder="1" applyAlignment="1">
      <alignment horizontal="left"/>
    </xf>
    <xf numFmtId="164" fontId="8" fillId="6" borderId="10" xfId="2" applyNumberFormat="1" applyFont="1" applyFill="1" applyBorder="1" applyAlignment="1">
      <alignment horizontal="center"/>
    </xf>
    <xf numFmtId="164" fontId="8" fillId="6" borderId="11" xfId="2" applyNumberFormat="1" applyFont="1" applyFill="1" applyBorder="1" applyAlignment="1">
      <alignment horizontal="center"/>
    </xf>
    <xf numFmtId="164" fontId="3" fillId="3" borderId="10" xfId="2" applyNumberFormat="1" applyFont="1" applyFill="1" applyBorder="1" applyAlignment="1">
      <alignment horizontal="center"/>
    </xf>
    <xf numFmtId="164" fontId="3" fillId="3" borderId="11" xfId="2" applyNumberFormat="1" applyFont="1" applyFill="1" applyBorder="1" applyAlignment="1">
      <alignment horizontal="center"/>
    </xf>
    <xf numFmtId="164" fontId="3" fillId="6" borderId="9" xfId="2" applyNumberFormat="1" applyFont="1" applyFill="1" applyBorder="1" applyAlignment="1">
      <alignment horizontal="center"/>
    </xf>
    <xf numFmtId="164" fontId="3" fillId="6" borderId="10" xfId="2" applyNumberFormat="1" applyFont="1" applyFill="1" applyBorder="1" applyAlignment="1">
      <alignment horizontal="center"/>
    </xf>
    <xf numFmtId="164" fontId="3" fillId="6" borderId="11" xfId="2" applyNumberFormat="1" applyFont="1" applyFill="1" applyBorder="1" applyAlignment="1">
      <alignment horizontal="center"/>
    </xf>
    <xf numFmtId="164" fontId="12" fillId="6" borderId="9" xfId="2" applyNumberFormat="1" applyFont="1" applyFill="1" applyBorder="1" applyAlignment="1">
      <alignment horizontal="center"/>
    </xf>
    <xf numFmtId="164" fontId="12" fillId="6" borderId="10" xfId="2" applyNumberFormat="1" applyFont="1" applyFill="1" applyBorder="1" applyAlignment="1">
      <alignment horizontal="center"/>
    </xf>
    <xf numFmtId="164" fontId="12" fillId="6" borderId="11" xfId="2" applyNumberFormat="1" applyFont="1" applyFill="1" applyBorder="1" applyAlignment="1">
      <alignment horizontal="center"/>
    </xf>
    <xf numFmtId="164" fontId="12" fillId="2" borderId="9" xfId="2" applyNumberFormat="1" applyFont="1" applyFill="1" applyBorder="1"/>
    <xf numFmtId="164" fontId="12" fillId="2" borderId="10" xfId="2" applyNumberFormat="1" applyFont="1" applyFill="1" applyBorder="1"/>
    <xf numFmtId="164" fontId="12" fillId="2" borderId="11" xfId="2" applyNumberFormat="1" applyFont="1" applyFill="1" applyBorder="1"/>
    <xf numFmtId="164" fontId="12" fillId="0" borderId="9" xfId="2" applyNumberFormat="1" applyFont="1" applyBorder="1" applyAlignment="1">
      <alignment horizontal="center"/>
    </xf>
    <xf numFmtId="164" fontId="12" fillId="0" borderId="10" xfId="2" applyNumberFormat="1" applyFont="1" applyBorder="1" applyAlignment="1">
      <alignment horizontal="center"/>
    </xf>
    <xf numFmtId="164" fontId="12" fillId="0" borderId="11" xfId="2" applyNumberFormat="1" applyFont="1" applyBorder="1" applyAlignment="1">
      <alignment horizontal="center"/>
    </xf>
    <xf numFmtId="164" fontId="12" fillId="3" borderId="10" xfId="2" applyNumberFormat="1" applyFont="1" applyFill="1" applyBorder="1" applyAlignment="1">
      <alignment horizontal="center"/>
    </xf>
    <xf numFmtId="164" fontId="12" fillId="3" borderId="11" xfId="2" applyNumberFormat="1" applyFont="1" applyFill="1" applyBorder="1" applyAlignment="1">
      <alignment horizontal="center"/>
    </xf>
    <xf numFmtId="164" fontId="12" fillId="7" borderId="9" xfId="2" applyNumberFormat="1" applyFont="1" applyFill="1" applyBorder="1" applyAlignment="1">
      <alignment horizontal="center"/>
    </xf>
    <xf numFmtId="164" fontId="12" fillId="7" borderId="10" xfId="2" applyNumberFormat="1" applyFont="1" applyFill="1" applyBorder="1" applyAlignment="1">
      <alignment horizontal="center"/>
    </xf>
    <xf numFmtId="164" fontId="12" fillId="7" borderId="11" xfId="2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Excel Built-in Normal" xfId="1" xr:uid="{00000000-0005-0000-0000-000000000000}"/>
    <cellStyle name="Komma" xfId="2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D0CEC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CCCCCC"/>
      <rgbColor rgb="00FF99CC"/>
      <rgbColor rgb="00CC99FF"/>
      <rgbColor rgb="00D9D9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143982</xdr:colOff>
      <xdr:row>0</xdr:row>
      <xdr:rowOff>88605</xdr:rowOff>
    </xdr:from>
    <xdr:to>
      <xdr:col>17</xdr:col>
      <xdr:colOff>586267</xdr:colOff>
      <xdr:row>8</xdr:row>
      <xdr:rowOff>106326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283C18-156C-4C7F-84F3-4B9298860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8023" y="88605"/>
          <a:ext cx="69215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254000</xdr:colOff>
      <xdr:row>1</xdr:row>
      <xdr:rowOff>0</xdr:rowOff>
    </xdr:from>
    <xdr:to>
      <xdr:col>17</xdr:col>
      <xdr:colOff>673100</xdr:colOff>
      <xdr:row>9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2550A4-D88D-4011-E047-B8502CE4A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900" y="190500"/>
          <a:ext cx="69215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0:AS107"/>
  <sheetViews>
    <sheetView tabSelected="1" zoomScale="86" zoomScaleNormal="86" workbookViewId="0">
      <selection activeCell="A12" sqref="A12"/>
    </sheetView>
  </sheetViews>
  <sheetFormatPr baseColWidth="10" defaultColWidth="13.1640625" defaultRowHeight="15" x14ac:dyDescent="0.2"/>
  <cols>
    <col min="1" max="1" width="7.5" style="1" customWidth="1"/>
    <col min="2" max="2" width="8.83203125" style="1" customWidth="1"/>
    <col min="3" max="3" width="15.33203125" style="84" customWidth="1"/>
    <col min="4" max="4" width="15.33203125" style="1" customWidth="1"/>
    <col min="5" max="5" width="10.6640625" style="1" customWidth="1"/>
    <col min="6" max="7" width="10.6640625" style="2" customWidth="1"/>
    <col min="8" max="11" width="10.6640625" style="3" customWidth="1"/>
    <col min="12" max="13" width="10.6640625" style="4" customWidth="1"/>
    <col min="14" max="17" width="10.6640625" style="3" customWidth="1"/>
    <col min="18" max="19" width="10.6640625" style="13" customWidth="1"/>
    <col min="20" max="22" width="10.6640625" style="1" customWidth="1"/>
    <col min="23" max="23" width="10.6640625" style="1" hidden="1" customWidth="1"/>
    <col min="24" max="25" width="10.6640625" style="3" hidden="1" customWidth="1"/>
    <col min="26" max="26" width="10.6640625" style="1" hidden="1" customWidth="1"/>
    <col min="27" max="27" width="10.6640625" style="1" customWidth="1"/>
    <col min="28" max="28" width="10.6640625" style="3" customWidth="1"/>
    <col min="29" max="29" width="14.1640625" style="6" customWidth="1"/>
    <col min="30" max="30" width="10.6640625" style="1" customWidth="1"/>
    <col min="31" max="16384" width="13.1640625" style="1"/>
  </cols>
  <sheetData>
    <row r="10" spans="1:45" ht="24" x14ac:dyDescent="0.3">
      <c r="H10" s="14" t="s">
        <v>366</v>
      </c>
      <c r="I10" s="14"/>
    </row>
    <row r="11" spans="1:45" ht="25" thickBot="1" x14ac:dyDescent="0.35">
      <c r="G11" s="14"/>
      <c r="H11" s="14"/>
      <c r="I11" s="17"/>
    </row>
    <row r="12" spans="1:45" ht="25" thickBot="1" x14ac:dyDescent="0.35">
      <c r="B12" s="152" t="s">
        <v>8</v>
      </c>
      <c r="C12" s="153"/>
      <c r="D12" s="154"/>
      <c r="E12" s="155"/>
      <c r="F12" s="31"/>
      <c r="G12" s="32"/>
      <c r="H12" s="17"/>
      <c r="I12" s="17"/>
    </row>
    <row r="13" spans="1:45" s="16" customFormat="1" ht="24" x14ac:dyDescent="0.3">
      <c r="C13" s="85"/>
      <c r="L13" s="19"/>
      <c r="M13" s="19"/>
      <c r="N13" s="18"/>
      <c r="O13" s="18"/>
      <c r="P13" s="18"/>
      <c r="Q13" s="18"/>
      <c r="R13" s="20"/>
      <c r="S13" s="20"/>
      <c r="T13" s="21"/>
      <c r="U13" s="21"/>
      <c r="V13" s="21"/>
      <c r="W13" s="21"/>
      <c r="X13" s="18"/>
      <c r="Y13" s="18"/>
      <c r="Z13" s="21"/>
      <c r="AA13" s="21"/>
      <c r="AB13" s="18"/>
      <c r="AC13" s="15"/>
    </row>
    <row r="14" spans="1:45" ht="15" customHeight="1" thickBot="1" x14ac:dyDescent="0.25">
      <c r="F14" s="9"/>
      <c r="G14" s="9"/>
      <c r="H14" s="8"/>
      <c r="I14" s="8"/>
      <c r="J14" s="9"/>
      <c r="K14" s="9"/>
      <c r="L14" s="10"/>
      <c r="M14" s="10"/>
      <c r="N14" s="9"/>
      <c r="O14" s="9"/>
      <c r="P14" s="9"/>
      <c r="Q14" s="9"/>
      <c r="R14" s="12"/>
      <c r="S14" s="12"/>
      <c r="T14" s="11"/>
      <c r="U14" s="11"/>
      <c r="V14" s="11"/>
      <c r="W14" s="11"/>
      <c r="X14" s="9"/>
      <c r="Y14" s="9"/>
      <c r="Z14" s="11"/>
      <c r="AA14" s="11"/>
      <c r="AB14" s="9"/>
      <c r="AC14" s="7"/>
    </row>
    <row r="15" spans="1:45" ht="25.5" customHeight="1" thickBot="1" x14ac:dyDescent="0.25">
      <c r="E15" s="149" t="s">
        <v>9</v>
      </c>
      <c r="F15" s="150"/>
      <c r="G15" s="150"/>
      <c r="H15" s="151"/>
      <c r="I15" s="146" t="s">
        <v>355</v>
      </c>
      <c r="J15" s="147"/>
      <c r="K15" s="147"/>
      <c r="L15" s="148"/>
      <c r="M15" s="156" t="s">
        <v>362</v>
      </c>
      <c r="N15" s="156"/>
      <c r="O15" s="156"/>
      <c r="P15" s="157"/>
      <c r="Q15" s="146" t="s">
        <v>364</v>
      </c>
      <c r="R15" s="147"/>
      <c r="S15" s="147"/>
      <c r="T15" s="147"/>
      <c r="U15" s="158" t="s">
        <v>367</v>
      </c>
      <c r="V15" s="159"/>
      <c r="W15" s="159"/>
      <c r="X15" s="160"/>
      <c r="Y15" s="146" t="s">
        <v>368</v>
      </c>
      <c r="Z15" s="147"/>
      <c r="AA15" s="147"/>
      <c r="AB15" s="148"/>
      <c r="AC15" s="7"/>
    </row>
    <row r="16" spans="1:45" s="5" customFormat="1" ht="41" thickBot="1" x14ac:dyDescent="0.3">
      <c r="A16" s="100" t="s">
        <v>10</v>
      </c>
      <c r="B16" s="100" t="s">
        <v>12</v>
      </c>
      <c r="C16" s="99" t="s">
        <v>11</v>
      </c>
      <c r="D16" s="47" t="s">
        <v>2</v>
      </c>
      <c r="E16" s="48"/>
      <c r="F16" s="49" t="s">
        <v>3</v>
      </c>
      <c r="G16" s="50"/>
      <c r="H16" s="51" t="s">
        <v>4</v>
      </c>
      <c r="I16" s="115"/>
      <c r="J16" s="116" t="s">
        <v>3</v>
      </c>
      <c r="K16" s="117"/>
      <c r="L16" s="118" t="s">
        <v>4</v>
      </c>
      <c r="M16" s="56"/>
      <c r="N16" s="57" t="s">
        <v>3</v>
      </c>
      <c r="O16" s="49"/>
      <c r="P16" s="58" t="s">
        <v>4</v>
      </c>
      <c r="Q16" s="59"/>
      <c r="R16" s="60" t="s">
        <v>3</v>
      </c>
      <c r="S16" s="61"/>
      <c r="T16" s="62" t="s">
        <v>4</v>
      </c>
      <c r="U16" s="63"/>
      <c r="V16" s="64" t="s">
        <v>3</v>
      </c>
      <c r="W16" s="65"/>
      <c r="X16" s="66" t="s">
        <v>4</v>
      </c>
      <c r="Y16" s="67"/>
      <c r="Z16" s="68" t="s">
        <v>3</v>
      </c>
      <c r="AA16" s="69"/>
      <c r="AB16" s="55" t="s">
        <v>4</v>
      </c>
      <c r="AC16" s="70" t="s">
        <v>5</v>
      </c>
      <c r="AD16" s="71" t="s">
        <v>7</v>
      </c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</row>
    <row r="17" spans="1:30" s="87" customFormat="1" ht="16.5" customHeight="1" x14ac:dyDescent="0.2">
      <c r="A17" s="107" t="s">
        <v>337</v>
      </c>
      <c r="B17" s="108" t="s">
        <v>43</v>
      </c>
      <c r="C17" s="108" t="s">
        <v>44</v>
      </c>
      <c r="D17" s="108" t="s">
        <v>21</v>
      </c>
      <c r="E17" s="123">
        <v>3559</v>
      </c>
      <c r="F17" s="124">
        <f t="shared" ref="F17:F48" si="0">IF(E17=0,"0",IF(E17=20,"20,000",IF((E17/1000)&gt;12,"12,000",(E17/1000))))</f>
        <v>3.5590000000000002</v>
      </c>
      <c r="G17" s="125">
        <v>817</v>
      </c>
      <c r="H17" s="126">
        <f t="shared" ref="H17:H48" si="1">IF(G17=0,"0",IF(G17=20,"20,000",IF((G17/1000)&gt;12,"12,000",(G17/1000))))</f>
        <v>0.81699999999999995</v>
      </c>
      <c r="I17" s="135">
        <v>1418</v>
      </c>
      <c r="J17" s="136">
        <f t="shared" ref="J17:J48" si="2">IF(I17=0,"0",IF(I17=20,"20,000",IF((I17/1000)&gt;12,"12,000",(I17/1000))))</f>
        <v>1.4179999999999999</v>
      </c>
      <c r="K17" s="137">
        <v>5209</v>
      </c>
      <c r="L17" s="138">
        <f t="shared" ref="L17:L48" si="3">IF(K17=0,"0",IF(K17=20,"20,000",IF((K17/1000)&gt;12,"12,000",(K17/1000))))</f>
        <v>5.2089999999999996</v>
      </c>
      <c r="M17" s="114">
        <v>1871</v>
      </c>
      <c r="N17" s="111">
        <f t="shared" ref="N17:N48" si="4">IF(M17=0,"0",IF(M17=20,"20,000",IF((M17/1000)&gt;12,"12,000",(M17/1000))))</f>
        <v>1.871</v>
      </c>
      <c r="O17" s="112">
        <v>1175</v>
      </c>
      <c r="P17" s="113">
        <f t="shared" ref="P17:P48" si="5">IF(O17=0,"0",IF(O17=20,"20,000",IF((O17/1000)&gt;12,"12,000",(O17/1000))))</f>
        <v>1.175</v>
      </c>
      <c r="Q17" s="123">
        <v>3148</v>
      </c>
      <c r="R17" s="124">
        <f t="shared" ref="R17:R48" si="6">IF(Q17=0,"0",IF(Q17=20,"20,000",IF((Q17/1000)&gt;12,"12,000",(Q17/1000))))</f>
        <v>3.1480000000000001</v>
      </c>
      <c r="S17" s="125">
        <v>5417</v>
      </c>
      <c r="T17" s="126">
        <f t="shared" ref="T17:T48" si="7">IF(S17=0,"0",IF(S17=20,"20,000",IF((S17/1000)&gt;12,"12,000",(S17/1000))))</f>
        <v>5.4169999999999998</v>
      </c>
      <c r="U17" s="135">
        <v>4383</v>
      </c>
      <c r="V17" s="136">
        <f t="shared" ref="V17:V48" si="8">IF(U17=0,"0",IF(U17=20,"20,000",IF((U17/1000)&gt;12,"12,000",(U17/1000))))</f>
        <v>4.383</v>
      </c>
      <c r="W17" s="137"/>
      <c r="X17" s="138" t="str">
        <f t="shared" ref="X17:X64" si="9">IF(W17=0,"0",IF(W17=20,"20,000",IF((W17/1000)&gt;12,"12,000",(W17/1000))))</f>
        <v>0</v>
      </c>
      <c r="Y17" s="123"/>
      <c r="Z17" s="124" t="str">
        <f t="shared" ref="Z17:Z64" si="10">IF(Y17=0,"0",IF(Y17=20,"20,000",IF((Y17/1000)&gt;12,"12,000",(Y17/1000))))</f>
        <v>0</v>
      </c>
      <c r="AA17" s="125">
        <v>3871</v>
      </c>
      <c r="AB17" s="126">
        <f t="shared" ref="AB17:AB48" si="11">IF(AA17=0,"0",IF(AA17=20,"20,000",IF((AA17/1000)&gt;12,"12,000",(AA17/1000))))</f>
        <v>3.871</v>
      </c>
      <c r="AC17" s="134">
        <f t="shared" ref="AC17:AC48" si="12">AB17+Z17+X17+V17+T17+R17+P17+N17+L17+J17+H17+F17</f>
        <v>30.867999999999999</v>
      </c>
      <c r="AD17" s="131">
        <v>1</v>
      </c>
    </row>
    <row r="18" spans="1:30" ht="17.25" customHeight="1" x14ac:dyDescent="0.2">
      <c r="A18" s="107" t="s">
        <v>349</v>
      </c>
      <c r="B18" s="108" t="s">
        <v>205</v>
      </c>
      <c r="C18" s="108" t="s">
        <v>137</v>
      </c>
      <c r="D18" s="108" t="s">
        <v>138</v>
      </c>
      <c r="E18" s="110">
        <v>773</v>
      </c>
      <c r="F18" s="111">
        <f t="shared" si="0"/>
        <v>0.77300000000000002</v>
      </c>
      <c r="G18" s="112">
        <v>372</v>
      </c>
      <c r="H18" s="113">
        <f t="shared" si="1"/>
        <v>0.372</v>
      </c>
      <c r="I18" s="129">
        <v>13451</v>
      </c>
      <c r="J18" s="119" t="str">
        <f t="shared" si="2"/>
        <v>12,000</v>
      </c>
      <c r="K18" s="120">
        <v>7111</v>
      </c>
      <c r="L18" s="130">
        <f t="shared" si="3"/>
        <v>7.1109999999999998</v>
      </c>
      <c r="M18" s="114">
        <v>895</v>
      </c>
      <c r="N18" s="111">
        <f t="shared" si="4"/>
        <v>0.89500000000000002</v>
      </c>
      <c r="O18" s="112">
        <v>4750</v>
      </c>
      <c r="P18" s="113">
        <f t="shared" si="5"/>
        <v>4.75</v>
      </c>
      <c r="Q18" s="110">
        <v>2478</v>
      </c>
      <c r="R18" s="111">
        <f t="shared" si="6"/>
        <v>2.4780000000000002</v>
      </c>
      <c r="S18" s="112">
        <v>2863</v>
      </c>
      <c r="T18" s="113">
        <f t="shared" si="7"/>
        <v>2.863</v>
      </c>
      <c r="U18" s="129">
        <v>1334</v>
      </c>
      <c r="V18" s="119">
        <f t="shared" si="8"/>
        <v>1.3340000000000001</v>
      </c>
      <c r="W18" s="120"/>
      <c r="X18" s="130" t="str">
        <f t="shared" si="9"/>
        <v>0</v>
      </c>
      <c r="Y18" s="110"/>
      <c r="Z18" s="111" t="str">
        <f t="shared" si="10"/>
        <v>0</v>
      </c>
      <c r="AA18" s="112">
        <v>2351</v>
      </c>
      <c r="AB18" s="113">
        <f t="shared" si="11"/>
        <v>2.351</v>
      </c>
      <c r="AC18" s="33">
        <f t="shared" si="12"/>
        <v>34.927</v>
      </c>
      <c r="AD18" s="132">
        <v>2</v>
      </c>
    </row>
    <row r="19" spans="1:30" ht="14.25" customHeight="1" x14ac:dyDescent="0.2">
      <c r="A19" s="107" t="s">
        <v>348</v>
      </c>
      <c r="B19" s="108" t="s">
        <v>229</v>
      </c>
      <c r="C19" s="108" t="s">
        <v>36</v>
      </c>
      <c r="D19" s="108" t="s">
        <v>37</v>
      </c>
      <c r="E19" s="110">
        <v>2219</v>
      </c>
      <c r="F19" s="111">
        <f t="shared" si="0"/>
        <v>2.2189999999999999</v>
      </c>
      <c r="G19" s="112">
        <v>788</v>
      </c>
      <c r="H19" s="113">
        <f t="shared" si="1"/>
        <v>0.78800000000000003</v>
      </c>
      <c r="I19" s="129">
        <v>10951</v>
      </c>
      <c r="J19" s="119">
        <f t="shared" si="2"/>
        <v>10.951000000000001</v>
      </c>
      <c r="K19" s="120">
        <v>7499</v>
      </c>
      <c r="L19" s="130">
        <f t="shared" si="3"/>
        <v>7.4989999999999997</v>
      </c>
      <c r="M19" s="114">
        <v>634</v>
      </c>
      <c r="N19" s="111">
        <f t="shared" si="4"/>
        <v>0.63400000000000001</v>
      </c>
      <c r="O19" s="112">
        <v>904</v>
      </c>
      <c r="P19" s="113">
        <f t="shared" si="5"/>
        <v>0.90400000000000003</v>
      </c>
      <c r="Q19" s="110">
        <v>1505</v>
      </c>
      <c r="R19" s="111">
        <f t="shared" si="6"/>
        <v>1.5049999999999999</v>
      </c>
      <c r="S19" s="112">
        <v>1155</v>
      </c>
      <c r="T19" s="113">
        <f t="shared" si="7"/>
        <v>1.155</v>
      </c>
      <c r="U19" s="129">
        <v>1822</v>
      </c>
      <c r="V19" s="119">
        <f t="shared" si="8"/>
        <v>1.8220000000000001</v>
      </c>
      <c r="W19" s="120"/>
      <c r="X19" s="130" t="str">
        <f t="shared" si="9"/>
        <v>0</v>
      </c>
      <c r="Y19" s="110"/>
      <c r="Z19" s="111" t="str">
        <f t="shared" si="10"/>
        <v>0</v>
      </c>
      <c r="AA19" s="112">
        <v>12000</v>
      </c>
      <c r="AB19" s="113">
        <f t="shared" si="11"/>
        <v>12</v>
      </c>
      <c r="AC19" s="33">
        <f t="shared" si="12"/>
        <v>39.476999999999997</v>
      </c>
      <c r="AD19" s="132">
        <v>3</v>
      </c>
    </row>
    <row r="20" spans="1:30" x14ac:dyDescent="0.2">
      <c r="A20" s="109" t="s">
        <v>344</v>
      </c>
      <c r="B20" s="108" t="s">
        <v>130</v>
      </c>
      <c r="C20" s="108" t="s">
        <v>131</v>
      </c>
      <c r="D20" s="108" t="s">
        <v>132</v>
      </c>
      <c r="E20" s="110">
        <v>4073</v>
      </c>
      <c r="F20" s="111">
        <f t="shared" si="0"/>
        <v>4.0730000000000004</v>
      </c>
      <c r="G20" s="112">
        <v>6781</v>
      </c>
      <c r="H20" s="113">
        <f t="shared" si="1"/>
        <v>6.7809999999999997</v>
      </c>
      <c r="I20" s="129">
        <v>10538</v>
      </c>
      <c r="J20" s="119">
        <f t="shared" si="2"/>
        <v>10.538</v>
      </c>
      <c r="K20" s="120">
        <v>6195</v>
      </c>
      <c r="L20" s="130">
        <f t="shared" si="3"/>
        <v>6.1950000000000003</v>
      </c>
      <c r="M20" s="114">
        <v>3593</v>
      </c>
      <c r="N20" s="111">
        <f t="shared" si="4"/>
        <v>3.593</v>
      </c>
      <c r="O20" s="112">
        <v>1053</v>
      </c>
      <c r="P20" s="113">
        <f t="shared" si="5"/>
        <v>1.0529999999999999</v>
      </c>
      <c r="Q20" s="110">
        <v>1148</v>
      </c>
      <c r="R20" s="111">
        <f t="shared" si="6"/>
        <v>1.1479999999999999</v>
      </c>
      <c r="S20" s="112">
        <v>2115</v>
      </c>
      <c r="T20" s="113">
        <f t="shared" si="7"/>
        <v>2.1150000000000002</v>
      </c>
      <c r="U20" s="129">
        <v>1428</v>
      </c>
      <c r="V20" s="119">
        <f t="shared" si="8"/>
        <v>1.4279999999999999</v>
      </c>
      <c r="W20" s="120"/>
      <c r="X20" s="130" t="str">
        <f t="shared" si="9"/>
        <v>0</v>
      </c>
      <c r="Y20" s="110"/>
      <c r="Z20" s="111" t="str">
        <f t="shared" si="10"/>
        <v>0</v>
      </c>
      <c r="AA20" s="112">
        <v>3163</v>
      </c>
      <c r="AB20" s="113">
        <f t="shared" si="11"/>
        <v>3.1629999999999998</v>
      </c>
      <c r="AC20" s="33">
        <f t="shared" si="12"/>
        <v>40.087000000000003</v>
      </c>
      <c r="AD20" s="133">
        <v>4</v>
      </c>
    </row>
    <row r="21" spans="1:30" x14ac:dyDescent="0.2">
      <c r="A21" s="109" t="s">
        <v>342</v>
      </c>
      <c r="B21" s="108" t="s">
        <v>116</v>
      </c>
      <c r="C21" s="108" t="s">
        <v>51</v>
      </c>
      <c r="D21" s="108" t="s">
        <v>52</v>
      </c>
      <c r="E21" s="110">
        <v>1974</v>
      </c>
      <c r="F21" s="111">
        <f t="shared" si="0"/>
        <v>1.974</v>
      </c>
      <c r="G21" s="112">
        <v>5918</v>
      </c>
      <c r="H21" s="113">
        <f t="shared" si="1"/>
        <v>5.9180000000000001</v>
      </c>
      <c r="I21" s="129">
        <v>9363</v>
      </c>
      <c r="J21" s="119">
        <f t="shared" si="2"/>
        <v>9.3629999999999995</v>
      </c>
      <c r="K21" s="120">
        <v>2959</v>
      </c>
      <c r="L21" s="130">
        <f t="shared" si="3"/>
        <v>2.9590000000000001</v>
      </c>
      <c r="M21" s="114">
        <v>213</v>
      </c>
      <c r="N21" s="111">
        <f t="shared" si="4"/>
        <v>0.21299999999999999</v>
      </c>
      <c r="O21" s="112">
        <v>12000</v>
      </c>
      <c r="P21" s="113">
        <f t="shared" si="5"/>
        <v>12</v>
      </c>
      <c r="Q21" s="110">
        <v>296</v>
      </c>
      <c r="R21" s="111">
        <f t="shared" si="6"/>
        <v>0.29599999999999999</v>
      </c>
      <c r="S21" s="112">
        <v>1843</v>
      </c>
      <c r="T21" s="113">
        <f t="shared" si="7"/>
        <v>1.843</v>
      </c>
      <c r="U21" s="129">
        <v>2451</v>
      </c>
      <c r="V21" s="119">
        <f t="shared" si="8"/>
        <v>2.4510000000000001</v>
      </c>
      <c r="W21" s="120"/>
      <c r="X21" s="130" t="str">
        <f t="shared" si="9"/>
        <v>0</v>
      </c>
      <c r="Y21" s="110"/>
      <c r="Z21" s="111" t="str">
        <f t="shared" si="10"/>
        <v>0</v>
      </c>
      <c r="AA21" s="112">
        <v>4946</v>
      </c>
      <c r="AB21" s="113">
        <f t="shared" si="11"/>
        <v>4.9459999999999997</v>
      </c>
      <c r="AC21" s="33">
        <f t="shared" si="12"/>
        <v>41.962999999999994</v>
      </c>
      <c r="AD21" s="132">
        <v>5</v>
      </c>
    </row>
    <row r="22" spans="1:30" s="87" customFormat="1" x14ac:dyDescent="0.2">
      <c r="A22" s="107" t="s">
        <v>336</v>
      </c>
      <c r="B22" s="108" t="s">
        <v>16</v>
      </c>
      <c r="C22" s="108" t="s">
        <v>17</v>
      </c>
      <c r="D22" s="108" t="s">
        <v>18</v>
      </c>
      <c r="E22" s="110">
        <v>7578</v>
      </c>
      <c r="F22" s="111">
        <f t="shared" si="0"/>
        <v>7.5780000000000003</v>
      </c>
      <c r="G22" s="112">
        <v>4857</v>
      </c>
      <c r="H22" s="113">
        <f t="shared" si="1"/>
        <v>4.8570000000000002</v>
      </c>
      <c r="I22" s="127">
        <v>5368</v>
      </c>
      <c r="J22" s="121">
        <f t="shared" si="2"/>
        <v>5.3680000000000003</v>
      </c>
      <c r="K22" s="122">
        <v>11327</v>
      </c>
      <c r="L22" s="128">
        <f t="shared" si="3"/>
        <v>11.327</v>
      </c>
      <c r="M22" s="114">
        <v>432</v>
      </c>
      <c r="N22" s="111">
        <f t="shared" si="4"/>
        <v>0.432</v>
      </c>
      <c r="O22" s="112">
        <v>679</v>
      </c>
      <c r="P22" s="113">
        <f t="shared" si="5"/>
        <v>0.67900000000000005</v>
      </c>
      <c r="Q22" s="110">
        <v>3593</v>
      </c>
      <c r="R22" s="111">
        <f t="shared" si="6"/>
        <v>3.593</v>
      </c>
      <c r="S22" s="112">
        <v>4346</v>
      </c>
      <c r="T22" s="113">
        <f t="shared" si="7"/>
        <v>4.3460000000000001</v>
      </c>
      <c r="U22" s="127">
        <v>2250</v>
      </c>
      <c r="V22" s="121">
        <f t="shared" si="8"/>
        <v>2.25</v>
      </c>
      <c r="W22" s="122"/>
      <c r="X22" s="128" t="str">
        <f t="shared" si="9"/>
        <v>0</v>
      </c>
      <c r="Y22" s="110"/>
      <c r="Z22" s="111" t="str">
        <f t="shared" si="10"/>
        <v>0</v>
      </c>
      <c r="AA22" s="112">
        <v>1925</v>
      </c>
      <c r="AB22" s="113">
        <f t="shared" si="11"/>
        <v>1.925</v>
      </c>
      <c r="AC22" s="33">
        <f t="shared" si="12"/>
        <v>42.355000000000004</v>
      </c>
      <c r="AD22" s="132">
        <v>6</v>
      </c>
    </row>
    <row r="23" spans="1:30" x14ac:dyDescent="0.2">
      <c r="A23" s="107" t="s">
        <v>336</v>
      </c>
      <c r="B23" s="108" t="s">
        <v>19</v>
      </c>
      <c r="C23" s="108" t="s">
        <v>20</v>
      </c>
      <c r="D23" s="108" t="s">
        <v>21</v>
      </c>
      <c r="E23" s="110">
        <v>1617</v>
      </c>
      <c r="F23" s="111">
        <f t="shared" si="0"/>
        <v>1.617</v>
      </c>
      <c r="G23" s="112">
        <v>2049</v>
      </c>
      <c r="H23" s="113">
        <f t="shared" si="1"/>
        <v>2.0489999999999999</v>
      </c>
      <c r="I23" s="127">
        <v>8273</v>
      </c>
      <c r="J23" s="121">
        <f t="shared" si="2"/>
        <v>8.2729999999999997</v>
      </c>
      <c r="K23" s="122">
        <v>6606</v>
      </c>
      <c r="L23" s="128">
        <f t="shared" si="3"/>
        <v>6.6059999999999999</v>
      </c>
      <c r="M23" s="114">
        <v>1596</v>
      </c>
      <c r="N23" s="111">
        <f t="shared" si="4"/>
        <v>1.5960000000000001</v>
      </c>
      <c r="O23" s="112">
        <v>1220</v>
      </c>
      <c r="P23" s="113">
        <f t="shared" si="5"/>
        <v>1.22</v>
      </c>
      <c r="Q23" s="110">
        <v>4499</v>
      </c>
      <c r="R23" s="111">
        <f t="shared" si="6"/>
        <v>4.4989999999999997</v>
      </c>
      <c r="S23" s="112">
        <v>491</v>
      </c>
      <c r="T23" s="113">
        <f t="shared" si="7"/>
        <v>0.49099999999999999</v>
      </c>
      <c r="U23" s="127">
        <v>4485</v>
      </c>
      <c r="V23" s="121">
        <f t="shared" si="8"/>
        <v>4.4850000000000003</v>
      </c>
      <c r="W23" s="122"/>
      <c r="X23" s="128" t="str">
        <f t="shared" si="9"/>
        <v>0</v>
      </c>
      <c r="Y23" s="110"/>
      <c r="Z23" s="111" t="str">
        <f t="shared" si="10"/>
        <v>0</v>
      </c>
      <c r="AA23" s="112">
        <v>12000</v>
      </c>
      <c r="AB23" s="113">
        <f t="shared" si="11"/>
        <v>12</v>
      </c>
      <c r="AC23" s="33">
        <f t="shared" si="12"/>
        <v>42.835999999999999</v>
      </c>
      <c r="AD23" s="132">
        <v>7</v>
      </c>
    </row>
    <row r="24" spans="1:30" x14ac:dyDescent="0.2">
      <c r="A24" s="107" t="s">
        <v>339</v>
      </c>
      <c r="B24" s="108" t="s">
        <v>77</v>
      </c>
      <c r="C24" s="108" t="s">
        <v>78</v>
      </c>
      <c r="D24" s="108" t="s">
        <v>79</v>
      </c>
      <c r="E24" s="110">
        <v>2968</v>
      </c>
      <c r="F24" s="111">
        <f t="shared" si="0"/>
        <v>2.968</v>
      </c>
      <c r="G24" s="112">
        <v>12000</v>
      </c>
      <c r="H24" s="113">
        <f t="shared" si="1"/>
        <v>12</v>
      </c>
      <c r="I24" s="129">
        <v>3823</v>
      </c>
      <c r="J24" s="119">
        <f t="shared" si="2"/>
        <v>3.823</v>
      </c>
      <c r="K24" s="120">
        <v>8938</v>
      </c>
      <c r="L24" s="130">
        <f t="shared" si="3"/>
        <v>8.9380000000000006</v>
      </c>
      <c r="M24" s="114">
        <v>2414</v>
      </c>
      <c r="N24" s="111">
        <f t="shared" si="4"/>
        <v>2.4140000000000001</v>
      </c>
      <c r="O24" s="112">
        <v>1163</v>
      </c>
      <c r="P24" s="113">
        <f t="shared" si="5"/>
        <v>1.163</v>
      </c>
      <c r="Q24" s="110">
        <v>935</v>
      </c>
      <c r="R24" s="111">
        <f t="shared" si="6"/>
        <v>0.93500000000000005</v>
      </c>
      <c r="S24" s="112">
        <v>1205</v>
      </c>
      <c r="T24" s="113">
        <f t="shared" si="7"/>
        <v>1.2050000000000001</v>
      </c>
      <c r="U24" s="129">
        <v>3764</v>
      </c>
      <c r="V24" s="119">
        <f t="shared" si="8"/>
        <v>3.7639999999999998</v>
      </c>
      <c r="W24" s="120"/>
      <c r="X24" s="130" t="str">
        <f t="shared" si="9"/>
        <v>0</v>
      </c>
      <c r="Y24" s="110"/>
      <c r="Z24" s="111" t="str">
        <f t="shared" si="10"/>
        <v>0</v>
      </c>
      <c r="AA24" s="112">
        <v>6608</v>
      </c>
      <c r="AB24" s="113">
        <f t="shared" si="11"/>
        <v>6.6079999999999997</v>
      </c>
      <c r="AC24" s="33">
        <f t="shared" si="12"/>
        <v>43.817999999999998</v>
      </c>
      <c r="AD24" s="133">
        <v>8</v>
      </c>
    </row>
    <row r="25" spans="1:30" x14ac:dyDescent="0.2">
      <c r="A25" s="107" t="s">
        <v>348</v>
      </c>
      <c r="B25" s="108" t="s">
        <v>245</v>
      </c>
      <c r="C25" s="108" t="s">
        <v>246</v>
      </c>
      <c r="D25" s="108" t="s">
        <v>247</v>
      </c>
      <c r="E25" s="110">
        <v>7134</v>
      </c>
      <c r="F25" s="111">
        <f t="shared" si="0"/>
        <v>7.1340000000000003</v>
      </c>
      <c r="G25" s="112">
        <v>7090</v>
      </c>
      <c r="H25" s="113">
        <f t="shared" si="1"/>
        <v>7.09</v>
      </c>
      <c r="I25" s="127">
        <v>4610</v>
      </c>
      <c r="J25" s="121">
        <f t="shared" si="2"/>
        <v>4.6100000000000003</v>
      </c>
      <c r="K25" s="122">
        <v>5768</v>
      </c>
      <c r="L25" s="128">
        <f t="shared" si="3"/>
        <v>5.7679999999999998</v>
      </c>
      <c r="M25" s="114">
        <v>782</v>
      </c>
      <c r="N25" s="111">
        <f t="shared" si="4"/>
        <v>0.78200000000000003</v>
      </c>
      <c r="O25" s="112">
        <v>1220</v>
      </c>
      <c r="P25" s="113">
        <f t="shared" si="5"/>
        <v>1.22</v>
      </c>
      <c r="Q25" s="110">
        <v>1162</v>
      </c>
      <c r="R25" s="111">
        <f t="shared" si="6"/>
        <v>1.1619999999999999</v>
      </c>
      <c r="S25" s="112">
        <v>3839</v>
      </c>
      <c r="T25" s="113">
        <f t="shared" si="7"/>
        <v>3.839</v>
      </c>
      <c r="U25" s="127">
        <v>868</v>
      </c>
      <c r="V25" s="121">
        <f t="shared" si="8"/>
        <v>0.86799999999999999</v>
      </c>
      <c r="W25" s="122"/>
      <c r="X25" s="128" t="str">
        <f t="shared" si="9"/>
        <v>0</v>
      </c>
      <c r="Y25" s="110"/>
      <c r="Z25" s="111" t="str">
        <f t="shared" si="10"/>
        <v>0</v>
      </c>
      <c r="AA25" s="112">
        <v>12000</v>
      </c>
      <c r="AB25" s="113">
        <f t="shared" si="11"/>
        <v>12</v>
      </c>
      <c r="AC25" s="33">
        <f t="shared" si="12"/>
        <v>44.472999999999999</v>
      </c>
      <c r="AD25" s="133">
        <v>9</v>
      </c>
    </row>
    <row r="26" spans="1:30" x14ac:dyDescent="0.2">
      <c r="A26" s="109" t="s">
        <v>351</v>
      </c>
      <c r="B26" s="108" t="s">
        <v>172</v>
      </c>
      <c r="C26" s="108" t="s">
        <v>173</v>
      </c>
      <c r="D26" s="108" t="s">
        <v>174</v>
      </c>
      <c r="E26" s="110">
        <v>4520</v>
      </c>
      <c r="F26" s="111">
        <f t="shared" si="0"/>
        <v>4.5199999999999996</v>
      </c>
      <c r="G26" s="112">
        <v>2405</v>
      </c>
      <c r="H26" s="113">
        <f t="shared" si="1"/>
        <v>2.4049999999999998</v>
      </c>
      <c r="I26" s="127">
        <v>2823</v>
      </c>
      <c r="J26" s="121">
        <f t="shared" si="2"/>
        <v>2.823</v>
      </c>
      <c r="K26" s="122">
        <v>23682</v>
      </c>
      <c r="L26" s="128" t="str">
        <f t="shared" si="3"/>
        <v>12,000</v>
      </c>
      <c r="M26" s="114">
        <v>2575</v>
      </c>
      <c r="N26" s="111">
        <f t="shared" si="4"/>
        <v>2.5750000000000002</v>
      </c>
      <c r="O26" s="112">
        <v>158</v>
      </c>
      <c r="P26" s="113">
        <f t="shared" si="5"/>
        <v>0.158</v>
      </c>
      <c r="Q26" s="110">
        <v>1969</v>
      </c>
      <c r="R26" s="111">
        <f t="shared" si="6"/>
        <v>1.9690000000000001</v>
      </c>
      <c r="S26" s="112">
        <v>6046</v>
      </c>
      <c r="T26" s="113">
        <f t="shared" si="7"/>
        <v>6.0460000000000003</v>
      </c>
      <c r="U26" s="127">
        <v>1427</v>
      </c>
      <c r="V26" s="121">
        <f t="shared" si="8"/>
        <v>1.427</v>
      </c>
      <c r="W26" s="122"/>
      <c r="X26" s="128" t="str">
        <f t="shared" si="9"/>
        <v>0</v>
      </c>
      <c r="Y26" s="110"/>
      <c r="Z26" s="111" t="str">
        <f t="shared" si="10"/>
        <v>0</v>
      </c>
      <c r="AA26" s="112">
        <v>11592</v>
      </c>
      <c r="AB26" s="113">
        <f t="shared" si="11"/>
        <v>11.592000000000001</v>
      </c>
      <c r="AC26" s="33">
        <f t="shared" si="12"/>
        <v>45.515000000000001</v>
      </c>
      <c r="AD26" s="133">
        <v>10</v>
      </c>
    </row>
    <row r="27" spans="1:30" x14ac:dyDescent="0.2">
      <c r="A27" s="109" t="s">
        <v>350</v>
      </c>
      <c r="B27" s="108" t="s">
        <v>194</v>
      </c>
      <c r="C27" s="108" t="s">
        <v>93</v>
      </c>
      <c r="D27" s="108" t="s">
        <v>94</v>
      </c>
      <c r="E27" s="110">
        <v>1076</v>
      </c>
      <c r="F27" s="111">
        <f t="shared" si="0"/>
        <v>1.0760000000000001</v>
      </c>
      <c r="G27" s="112">
        <v>9406</v>
      </c>
      <c r="H27" s="113">
        <f t="shared" si="1"/>
        <v>9.4060000000000006</v>
      </c>
      <c r="I27" s="129">
        <v>4785</v>
      </c>
      <c r="J27" s="119">
        <f t="shared" si="2"/>
        <v>4.7850000000000001</v>
      </c>
      <c r="K27" s="120">
        <v>6435</v>
      </c>
      <c r="L27" s="130">
        <f t="shared" si="3"/>
        <v>6.4349999999999996</v>
      </c>
      <c r="M27" s="114">
        <v>1979</v>
      </c>
      <c r="N27" s="111">
        <f t="shared" si="4"/>
        <v>1.9790000000000001</v>
      </c>
      <c r="O27" s="112">
        <v>2041</v>
      </c>
      <c r="P27" s="113">
        <f t="shared" si="5"/>
        <v>2.0409999999999999</v>
      </c>
      <c r="Q27" s="110">
        <v>7680</v>
      </c>
      <c r="R27" s="111">
        <f t="shared" si="6"/>
        <v>7.68</v>
      </c>
      <c r="S27" s="112">
        <v>2135</v>
      </c>
      <c r="T27" s="113">
        <f t="shared" si="7"/>
        <v>2.1349999999999998</v>
      </c>
      <c r="U27" s="129">
        <v>5173</v>
      </c>
      <c r="V27" s="119">
        <f t="shared" si="8"/>
        <v>5.173</v>
      </c>
      <c r="W27" s="120"/>
      <c r="X27" s="130" t="str">
        <f t="shared" si="9"/>
        <v>0</v>
      </c>
      <c r="Y27" s="110"/>
      <c r="Z27" s="111" t="str">
        <f t="shared" si="10"/>
        <v>0</v>
      </c>
      <c r="AA27" s="112">
        <v>6377</v>
      </c>
      <c r="AB27" s="113">
        <f t="shared" si="11"/>
        <v>6.3769999999999998</v>
      </c>
      <c r="AC27" s="33">
        <f t="shared" si="12"/>
        <v>47.087000000000003</v>
      </c>
      <c r="AD27" s="133">
        <v>11</v>
      </c>
    </row>
    <row r="28" spans="1:30" x14ac:dyDescent="0.2">
      <c r="A28" s="107" t="s">
        <v>341</v>
      </c>
      <c r="B28" s="108" t="s">
        <v>109</v>
      </c>
      <c r="C28" s="108" t="s">
        <v>104</v>
      </c>
      <c r="D28" s="108" t="s">
        <v>21</v>
      </c>
      <c r="E28" s="110">
        <v>6364</v>
      </c>
      <c r="F28" s="111">
        <f t="shared" si="0"/>
        <v>6.3639999999999999</v>
      </c>
      <c r="G28" s="112">
        <v>9753</v>
      </c>
      <c r="H28" s="113">
        <f t="shared" si="1"/>
        <v>9.7530000000000001</v>
      </c>
      <c r="I28" s="129">
        <v>8662</v>
      </c>
      <c r="J28" s="119">
        <f t="shared" si="2"/>
        <v>8.6620000000000008</v>
      </c>
      <c r="K28" s="120">
        <v>21009</v>
      </c>
      <c r="L28" s="130" t="str">
        <f t="shared" si="3"/>
        <v>12,000</v>
      </c>
      <c r="M28" s="114">
        <v>623</v>
      </c>
      <c r="N28" s="111">
        <f t="shared" si="4"/>
        <v>0.623</v>
      </c>
      <c r="O28" s="112">
        <v>1393</v>
      </c>
      <c r="P28" s="113">
        <f t="shared" si="5"/>
        <v>1.393</v>
      </c>
      <c r="Q28" s="110">
        <v>2732</v>
      </c>
      <c r="R28" s="111">
        <f t="shared" si="6"/>
        <v>2.7320000000000002</v>
      </c>
      <c r="S28" s="112">
        <v>2486</v>
      </c>
      <c r="T28" s="113">
        <f t="shared" si="7"/>
        <v>2.4860000000000002</v>
      </c>
      <c r="U28" s="129">
        <v>1087</v>
      </c>
      <c r="V28" s="119">
        <f t="shared" si="8"/>
        <v>1.087</v>
      </c>
      <c r="W28" s="120"/>
      <c r="X28" s="130" t="str">
        <f t="shared" si="9"/>
        <v>0</v>
      </c>
      <c r="Y28" s="110"/>
      <c r="Z28" s="111" t="str">
        <f t="shared" si="10"/>
        <v>0</v>
      </c>
      <c r="AA28" s="112">
        <v>5814</v>
      </c>
      <c r="AB28" s="113">
        <f t="shared" si="11"/>
        <v>5.8140000000000001</v>
      </c>
      <c r="AC28" s="33">
        <f t="shared" si="12"/>
        <v>50.913999999999994</v>
      </c>
      <c r="AD28" s="132">
        <v>12</v>
      </c>
    </row>
    <row r="29" spans="1:30" x14ac:dyDescent="0.2">
      <c r="A29" s="107" t="s">
        <v>339</v>
      </c>
      <c r="B29" s="108" t="s">
        <v>83</v>
      </c>
      <c r="C29" s="108" t="s">
        <v>84</v>
      </c>
      <c r="D29" s="108" t="s">
        <v>85</v>
      </c>
      <c r="E29" s="110">
        <v>2944</v>
      </c>
      <c r="F29" s="111">
        <f t="shared" si="0"/>
        <v>2.944</v>
      </c>
      <c r="G29" s="112">
        <v>2769</v>
      </c>
      <c r="H29" s="113">
        <f t="shared" si="1"/>
        <v>2.7690000000000001</v>
      </c>
      <c r="I29" s="127">
        <v>9678</v>
      </c>
      <c r="J29" s="121">
        <f t="shared" si="2"/>
        <v>9.6780000000000008</v>
      </c>
      <c r="K29" s="122">
        <v>9593</v>
      </c>
      <c r="L29" s="128">
        <f t="shared" si="3"/>
        <v>9.593</v>
      </c>
      <c r="M29" s="114">
        <v>1541</v>
      </c>
      <c r="N29" s="111">
        <f t="shared" si="4"/>
        <v>1.5409999999999999</v>
      </c>
      <c r="O29" s="112">
        <v>2387</v>
      </c>
      <c r="P29" s="113">
        <f t="shared" si="5"/>
        <v>2.387</v>
      </c>
      <c r="Q29" s="110">
        <v>4508</v>
      </c>
      <c r="R29" s="111">
        <f t="shared" si="6"/>
        <v>4.508</v>
      </c>
      <c r="S29" s="112">
        <v>6812</v>
      </c>
      <c r="T29" s="113">
        <f t="shared" si="7"/>
        <v>6.8120000000000003</v>
      </c>
      <c r="U29" s="127">
        <v>1789</v>
      </c>
      <c r="V29" s="121">
        <f t="shared" si="8"/>
        <v>1.7889999999999999</v>
      </c>
      <c r="W29" s="122"/>
      <c r="X29" s="128" t="str">
        <f t="shared" si="9"/>
        <v>0</v>
      </c>
      <c r="Y29" s="110"/>
      <c r="Z29" s="111" t="str">
        <f t="shared" si="10"/>
        <v>0</v>
      </c>
      <c r="AA29" s="112">
        <v>8952</v>
      </c>
      <c r="AB29" s="113">
        <f t="shared" si="11"/>
        <v>8.952</v>
      </c>
      <c r="AC29" s="33">
        <f t="shared" si="12"/>
        <v>50.973000000000006</v>
      </c>
      <c r="AD29" s="133">
        <v>13</v>
      </c>
    </row>
    <row r="30" spans="1:30" x14ac:dyDescent="0.2">
      <c r="A30" s="107" t="s">
        <v>348</v>
      </c>
      <c r="B30" s="108" t="s">
        <v>226</v>
      </c>
      <c r="C30" s="108" t="s">
        <v>227</v>
      </c>
      <c r="D30" s="108" t="s">
        <v>228</v>
      </c>
      <c r="E30" s="110">
        <v>5470</v>
      </c>
      <c r="F30" s="111">
        <f t="shared" si="0"/>
        <v>5.47</v>
      </c>
      <c r="G30" s="112">
        <v>1709</v>
      </c>
      <c r="H30" s="113">
        <f t="shared" si="1"/>
        <v>1.7090000000000001</v>
      </c>
      <c r="I30" s="129">
        <v>9886</v>
      </c>
      <c r="J30" s="119">
        <f t="shared" si="2"/>
        <v>9.8859999999999992</v>
      </c>
      <c r="K30" s="120">
        <v>7074</v>
      </c>
      <c r="L30" s="130">
        <f t="shared" si="3"/>
        <v>7.0739999999999998</v>
      </c>
      <c r="M30" s="114">
        <v>3460</v>
      </c>
      <c r="N30" s="111">
        <f t="shared" si="4"/>
        <v>3.46</v>
      </c>
      <c r="O30" s="112">
        <v>1657</v>
      </c>
      <c r="P30" s="113">
        <f t="shared" si="5"/>
        <v>1.657</v>
      </c>
      <c r="Q30" s="110">
        <v>2742</v>
      </c>
      <c r="R30" s="111">
        <f t="shared" si="6"/>
        <v>2.742</v>
      </c>
      <c r="S30" s="112">
        <v>1984</v>
      </c>
      <c r="T30" s="113">
        <f t="shared" si="7"/>
        <v>1.984</v>
      </c>
      <c r="U30" s="129">
        <v>5530</v>
      </c>
      <c r="V30" s="119">
        <f t="shared" si="8"/>
        <v>5.53</v>
      </c>
      <c r="W30" s="120"/>
      <c r="X30" s="130" t="str">
        <f t="shared" si="9"/>
        <v>0</v>
      </c>
      <c r="Y30" s="110"/>
      <c r="Z30" s="111" t="str">
        <f t="shared" si="10"/>
        <v>0</v>
      </c>
      <c r="AA30" s="112">
        <v>12000</v>
      </c>
      <c r="AB30" s="113">
        <f t="shared" si="11"/>
        <v>12</v>
      </c>
      <c r="AC30" s="33">
        <f t="shared" si="12"/>
        <v>51.512</v>
      </c>
      <c r="AD30" s="132">
        <v>14</v>
      </c>
    </row>
    <row r="31" spans="1:30" x14ac:dyDescent="0.2">
      <c r="A31" s="109" t="s">
        <v>338</v>
      </c>
      <c r="B31" s="108" t="s">
        <v>66</v>
      </c>
      <c r="C31" s="108" t="s">
        <v>67</v>
      </c>
      <c r="D31" s="108" t="s">
        <v>68</v>
      </c>
      <c r="E31" s="110">
        <v>14428</v>
      </c>
      <c r="F31" s="111" t="str">
        <f t="shared" si="0"/>
        <v>12,000</v>
      </c>
      <c r="G31" s="112">
        <v>7770</v>
      </c>
      <c r="H31" s="113">
        <f t="shared" si="1"/>
        <v>7.77</v>
      </c>
      <c r="I31" s="129">
        <v>4014</v>
      </c>
      <c r="J31" s="119">
        <f t="shared" si="2"/>
        <v>4.0140000000000002</v>
      </c>
      <c r="K31" s="120">
        <v>9791</v>
      </c>
      <c r="L31" s="130">
        <f t="shared" si="3"/>
        <v>9.7910000000000004</v>
      </c>
      <c r="M31" s="114">
        <v>978</v>
      </c>
      <c r="N31" s="111">
        <f t="shared" si="4"/>
        <v>0.97799999999999998</v>
      </c>
      <c r="O31" s="112">
        <v>1595</v>
      </c>
      <c r="P31" s="113">
        <f t="shared" si="5"/>
        <v>1.595</v>
      </c>
      <c r="Q31" s="110">
        <v>3453</v>
      </c>
      <c r="R31" s="111">
        <f t="shared" si="6"/>
        <v>3.4529999999999998</v>
      </c>
      <c r="S31" s="112">
        <v>3499</v>
      </c>
      <c r="T31" s="113">
        <f t="shared" si="7"/>
        <v>3.4990000000000001</v>
      </c>
      <c r="U31" s="129">
        <v>6789</v>
      </c>
      <c r="V31" s="119">
        <f t="shared" si="8"/>
        <v>6.7889999999999997</v>
      </c>
      <c r="W31" s="120"/>
      <c r="X31" s="130" t="str">
        <f t="shared" si="9"/>
        <v>0</v>
      </c>
      <c r="Y31" s="110"/>
      <c r="Z31" s="111" t="str">
        <f t="shared" si="10"/>
        <v>0</v>
      </c>
      <c r="AA31" s="112">
        <v>3554</v>
      </c>
      <c r="AB31" s="113">
        <f t="shared" si="11"/>
        <v>3.5539999999999998</v>
      </c>
      <c r="AC31" s="33">
        <f t="shared" si="12"/>
        <v>53.442999999999998</v>
      </c>
      <c r="AD31" s="133">
        <v>15</v>
      </c>
    </row>
    <row r="32" spans="1:30" x14ac:dyDescent="0.2">
      <c r="A32" s="107" t="s">
        <v>348</v>
      </c>
      <c r="B32" s="108" t="s">
        <v>224</v>
      </c>
      <c r="C32" s="108" t="s">
        <v>225</v>
      </c>
      <c r="D32" s="108" t="s">
        <v>27</v>
      </c>
      <c r="E32" s="110">
        <v>7375</v>
      </c>
      <c r="F32" s="111">
        <f t="shared" si="0"/>
        <v>7.375</v>
      </c>
      <c r="G32" s="112">
        <v>3623</v>
      </c>
      <c r="H32" s="113">
        <f t="shared" si="1"/>
        <v>3.6230000000000002</v>
      </c>
      <c r="I32" s="127">
        <v>6796</v>
      </c>
      <c r="J32" s="121">
        <f t="shared" si="2"/>
        <v>6.7960000000000003</v>
      </c>
      <c r="K32" s="122">
        <v>14231</v>
      </c>
      <c r="L32" s="128" t="str">
        <f t="shared" si="3"/>
        <v>12,000</v>
      </c>
      <c r="M32" s="114">
        <v>1690</v>
      </c>
      <c r="N32" s="111">
        <f t="shared" si="4"/>
        <v>1.69</v>
      </c>
      <c r="O32" s="112">
        <v>2044</v>
      </c>
      <c r="P32" s="113">
        <f t="shared" si="5"/>
        <v>2.044</v>
      </c>
      <c r="Q32" s="110">
        <v>1383</v>
      </c>
      <c r="R32" s="111">
        <f t="shared" si="6"/>
        <v>1.383</v>
      </c>
      <c r="S32" s="112">
        <v>1533</v>
      </c>
      <c r="T32" s="113">
        <f t="shared" si="7"/>
        <v>1.5329999999999999</v>
      </c>
      <c r="U32" s="127">
        <v>5645</v>
      </c>
      <c r="V32" s="121">
        <f t="shared" si="8"/>
        <v>5.6449999999999996</v>
      </c>
      <c r="W32" s="122"/>
      <c r="X32" s="128" t="str">
        <f t="shared" si="9"/>
        <v>0</v>
      </c>
      <c r="Y32" s="110"/>
      <c r="Z32" s="111" t="str">
        <f t="shared" si="10"/>
        <v>0</v>
      </c>
      <c r="AA32" s="112">
        <v>12000</v>
      </c>
      <c r="AB32" s="113">
        <f t="shared" si="11"/>
        <v>12</v>
      </c>
      <c r="AC32" s="33">
        <f t="shared" si="12"/>
        <v>54.088999999999999</v>
      </c>
      <c r="AD32" s="132">
        <v>16</v>
      </c>
    </row>
    <row r="33" spans="1:30" x14ac:dyDescent="0.2">
      <c r="A33" s="109" t="s">
        <v>351</v>
      </c>
      <c r="B33" s="108" t="s">
        <v>177</v>
      </c>
      <c r="C33" s="108" t="s">
        <v>178</v>
      </c>
      <c r="D33" s="108" t="s">
        <v>179</v>
      </c>
      <c r="E33" s="110">
        <v>3979</v>
      </c>
      <c r="F33" s="111">
        <f t="shared" si="0"/>
        <v>3.9790000000000001</v>
      </c>
      <c r="G33" s="112">
        <v>2476</v>
      </c>
      <c r="H33" s="113">
        <f t="shared" si="1"/>
        <v>2.476</v>
      </c>
      <c r="I33" s="129">
        <v>3850</v>
      </c>
      <c r="J33" s="119">
        <f t="shared" si="2"/>
        <v>3.85</v>
      </c>
      <c r="K33" s="120">
        <v>33704</v>
      </c>
      <c r="L33" s="130" t="str">
        <f t="shared" si="3"/>
        <v>12,000</v>
      </c>
      <c r="M33" s="114">
        <v>12000</v>
      </c>
      <c r="N33" s="111">
        <f t="shared" si="4"/>
        <v>12</v>
      </c>
      <c r="O33" s="112">
        <v>12000</v>
      </c>
      <c r="P33" s="113">
        <f t="shared" si="5"/>
        <v>12</v>
      </c>
      <c r="Q33" s="110">
        <v>597</v>
      </c>
      <c r="R33" s="111">
        <f t="shared" si="6"/>
        <v>0.59699999999999998</v>
      </c>
      <c r="S33" s="112">
        <v>1542</v>
      </c>
      <c r="T33" s="113">
        <f t="shared" si="7"/>
        <v>1.542</v>
      </c>
      <c r="U33" s="129">
        <v>1100</v>
      </c>
      <c r="V33" s="119">
        <f t="shared" si="8"/>
        <v>1.1000000000000001</v>
      </c>
      <c r="W33" s="120"/>
      <c r="X33" s="130" t="str">
        <f t="shared" si="9"/>
        <v>0</v>
      </c>
      <c r="Y33" s="110"/>
      <c r="Z33" s="111" t="str">
        <f t="shared" si="10"/>
        <v>0</v>
      </c>
      <c r="AA33" s="112">
        <v>5183</v>
      </c>
      <c r="AB33" s="113">
        <f t="shared" si="11"/>
        <v>5.1829999999999998</v>
      </c>
      <c r="AC33" s="33">
        <f t="shared" si="12"/>
        <v>54.726999999999997</v>
      </c>
      <c r="AD33" s="133">
        <v>17</v>
      </c>
    </row>
    <row r="34" spans="1:30" x14ac:dyDescent="0.2">
      <c r="A34" s="109" t="s">
        <v>345</v>
      </c>
      <c r="B34" s="108" t="s">
        <v>139</v>
      </c>
      <c r="C34" s="108" t="s">
        <v>140</v>
      </c>
      <c r="D34" s="108" t="s">
        <v>37</v>
      </c>
      <c r="E34" s="110">
        <v>1240</v>
      </c>
      <c r="F34" s="111">
        <f t="shared" si="0"/>
        <v>1.24</v>
      </c>
      <c r="G34" s="112">
        <v>2144</v>
      </c>
      <c r="H34" s="113">
        <f t="shared" si="1"/>
        <v>2.1440000000000001</v>
      </c>
      <c r="I34" s="129">
        <v>10836</v>
      </c>
      <c r="J34" s="119">
        <f t="shared" si="2"/>
        <v>10.836</v>
      </c>
      <c r="K34" s="120">
        <v>6116</v>
      </c>
      <c r="L34" s="130">
        <f t="shared" si="3"/>
        <v>6.1159999999999997</v>
      </c>
      <c r="M34" s="114">
        <v>7532</v>
      </c>
      <c r="N34" s="111">
        <f t="shared" si="4"/>
        <v>7.532</v>
      </c>
      <c r="O34" s="112">
        <v>3751</v>
      </c>
      <c r="P34" s="113">
        <f t="shared" si="5"/>
        <v>3.7509999999999999</v>
      </c>
      <c r="Q34" s="110">
        <v>2848</v>
      </c>
      <c r="R34" s="111">
        <f t="shared" si="6"/>
        <v>2.8479999999999999</v>
      </c>
      <c r="S34" s="112">
        <v>5253</v>
      </c>
      <c r="T34" s="113">
        <f t="shared" si="7"/>
        <v>5.2530000000000001</v>
      </c>
      <c r="U34" s="129">
        <v>19335</v>
      </c>
      <c r="V34" s="119" t="str">
        <f t="shared" si="8"/>
        <v>12,000</v>
      </c>
      <c r="W34" s="120"/>
      <c r="X34" s="130" t="str">
        <f t="shared" si="9"/>
        <v>0</v>
      </c>
      <c r="Y34" s="110"/>
      <c r="Z34" s="111" t="str">
        <f t="shared" si="10"/>
        <v>0</v>
      </c>
      <c r="AA34" s="112">
        <v>4761</v>
      </c>
      <c r="AB34" s="113">
        <f t="shared" si="11"/>
        <v>4.7610000000000001</v>
      </c>
      <c r="AC34" s="33">
        <f t="shared" si="12"/>
        <v>56.480999999999995</v>
      </c>
      <c r="AD34" s="132">
        <v>18</v>
      </c>
    </row>
    <row r="35" spans="1:30" x14ac:dyDescent="0.2">
      <c r="A35" s="109" t="s">
        <v>351</v>
      </c>
      <c r="B35" s="108" t="s">
        <v>167</v>
      </c>
      <c r="C35" s="108" t="s">
        <v>168</v>
      </c>
      <c r="D35" s="108" t="s">
        <v>169</v>
      </c>
      <c r="E35" s="110">
        <v>6869</v>
      </c>
      <c r="F35" s="111">
        <f t="shared" si="0"/>
        <v>6.8689999999999998</v>
      </c>
      <c r="G35" s="112">
        <v>6528</v>
      </c>
      <c r="H35" s="113">
        <f t="shared" si="1"/>
        <v>6.5279999999999996</v>
      </c>
      <c r="I35" s="127">
        <v>3069</v>
      </c>
      <c r="J35" s="121">
        <f t="shared" si="2"/>
        <v>3.069</v>
      </c>
      <c r="K35" s="122">
        <v>15524</v>
      </c>
      <c r="L35" s="128" t="str">
        <f t="shared" si="3"/>
        <v>12,000</v>
      </c>
      <c r="M35" s="114">
        <v>4801</v>
      </c>
      <c r="N35" s="111">
        <f t="shared" si="4"/>
        <v>4.8010000000000002</v>
      </c>
      <c r="O35" s="112">
        <v>3684</v>
      </c>
      <c r="P35" s="113">
        <f t="shared" si="5"/>
        <v>3.6840000000000002</v>
      </c>
      <c r="Q35" s="110">
        <v>7640</v>
      </c>
      <c r="R35" s="111">
        <f t="shared" si="6"/>
        <v>7.64</v>
      </c>
      <c r="S35" s="112">
        <v>3085</v>
      </c>
      <c r="T35" s="113">
        <f t="shared" si="7"/>
        <v>3.085</v>
      </c>
      <c r="U35" s="127">
        <v>6062</v>
      </c>
      <c r="V35" s="121">
        <f t="shared" si="8"/>
        <v>6.0620000000000003</v>
      </c>
      <c r="W35" s="122"/>
      <c r="X35" s="128" t="str">
        <f t="shared" si="9"/>
        <v>0</v>
      </c>
      <c r="Y35" s="110"/>
      <c r="Z35" s="111" t="str">
        <f t="shared" si="10"/>
        <v>0</v>
      </c>
      <c r="AA35" s="112">
        <v>5213</v>
      </c>
      <c r="AB35" s="113">
        <f t="shared" si="11"/>
        <v>5.2130000000000001</v>
      </c>
      <c r="AC35" s="33">
        <f t="shared" si="12"/>
        <v>58.951000000000001</v>
      </c>
      <c r="AD35" s="133">
        <v>19</v>
      </c>
    </row>
    <row r="36" spans="1:30" x14ac:dyDescent="0.2">
      <c r="A36" s="107" t="s">
        <v>348</v>
      </c>
      <c r="B36" s="108" t="s">
        <v>239</v>
      </c>
      <c r="C36" s="108" t="s">
        <v>240</v>
      </c>
      <c r="D36" s="108" t="s">
        <v>241</v>
      </c>
      <c r="E36" s="110">
        <v>10364</v>
      </c>
      <c r="F36" s="111">
        <f t="shared" si="0"/>
        <v>10.364000000000001</v>
      </c>
      <c r="G36" s="112">
        <v>4154</v>
      </c>
      <c r="H36" s="113">
        <f t="shared" si="1"/>
        <v>4.1539999999999999</v>
      </c>
      <c r="I36" s="127">
        <v>7201</v>
      </c>
      <c r="J36" s="121">
        <f t="shared" si="2"/>
        <v>7.2009999999999996</v>
      </c>
      <c r="K36" s="122">
        <v>5880</v>
      </c>
      <c r="L36" s="128">
        <f t="shared" si="3"/>
        <v>5.88</v>
      </c>
      <c r="M36" s="114">
        <v>1710</v>
      </c>
      <c r="N36" s="111">
        <f t="shared" si="4"/>
        <v>1.71</v>
      </c>
      <c r="O36" s="112">
        <v>1013</v>
      </c>
      <c r="P36" s="113">
        <f t="shared" si="5"/>
        <v>1.0129999999999999</v>
      </c>
      <c r="Q36" s="110">
        <v>3248</v>
      </c>
      <c r="R36" s="111">
        <f t="shared" si="6"/>
        <v>3.2480000000000002</v>
      </c>
      <c r="S36" s="112">
        <v>2972</v>
      </c>
      <c r="T36" s="113">
        <f t="shared" si="7"/>
        <v>2.972</v>
      </c>
      <c r="U36" s="127">
        <v>12000</v>
      </c>
      <c r="V36" s="121">
        <f t="shared" si="8"/>
        <v>12</v>
      </c>
      <c r="W36" s="122"/>
      <c r="X36" s="128" t="str">
        <f t="shared" si="9"/>
        <v>0</v>
      </c>
      <c r="Y36" s="110"/>
      <c r="Z36" s="111" t="str">
        <f t="shared" si="10"/>
        <v>0</v>
      </c>
      <c r="AA36" s="112">
        <v>11420</v>
      </c>
      <c r="AB36" s="113">
        <f t="shared" si="11"/>
        <v>11.42</v>
      </c>
      <c r="AC36" s="33">
        <f t="shared" si="12"/>
        <v>59.962000000000018</v>
      </c>
      <c r="AD36" s="133">
        <v>20</v>
      </c>
    </row>
    <row r="37" spans="1:30" x14ac:dyDescent="0.2">
      <c r="A37" s="107" t="s">
        <v>337</v>
      </c>
      <c r="B37" s="108" t="s">
        <v>33</v>
      </c>
      <c r="C37" s="108" t="s">
        <v>34</v>
      </c>
      <c r="D37" s="108" t="s">
        <v>35</v>
      </c>
      <c r="E37" s="110">
        <v>1534</v>
      </c>
      <c r="F37" s="111">
        <f t="shared" si="0"/>
        <v>1.534</v>
      </c>
      <c r="G37" s="112">
        <v>3438</v>
      </c>
      <c r="H37" s="113">
        <f t="shared" si="1"/>
        <v>3.4380000000000002</v>
      </c>
      <c r="I37" s="127">
        <v>2305</v>
      </c>
      <c r="J37" s="121">
        <f t="shared" si="2"/>
        <v>2.3050000000000002</v>
      </c>
      <c r="K37" s="122">
        <v>5809</v>
      </c>
      <c r="L37" s="128">
        <f t="shared" si="3"/>
        <v>5.8090000000000002</v>
      </c>
      <c r="M37" s="114">
        <v>3759</v>
      </c>
      <c r="N37" s="111">
        <f t="shared" si="4"/>
        <v>3.7589999999999999</v>
      </c>
      <c r="O37" s="112">
        <v>2338</v>
      </c>
      <c r="P37" s="113">
        <f t="shared" si="5"/>
        <v>2.3380000000000001</v>
      </c>
      <c r="Q37" s="110">
        <v>14428</v>
      </c>
      <c r="R37" s="111" t="str">
        <f t="shared" si="6"/>
        <v>12,000</v>
      </c>
      <c r="S37" s="112">
        <v>5555</v>
      </c>
      <c r="T37" s="113">
        <f t="shared" si="7"/>
        <v>5.5549999999999997</v>
      </c>
      <c r="U37" s="127">
        <v>17329</v>
      </c>
      <c r="V37" s="121" t="str">
        <f t="shared" si="8"/>
        <v>12,000</v>
      </c>
      <c r="W37" s="122"/>
      <c r="X37" s="128" t="str">
        <f t="shared" si="9"/>
        <v>0</v>
      </c>
      <c r="Y37" s="110"/>
      <c r="Z37" s="111" t="str">
        <f t="shared" si="10"/>
        <v>0</v>
      </c>
      <c r="AA37" s="112">
        <v>12000</v>
      </c>
      <c r="AB37" s="113">
        <f t="shared" si="11"/>
        <v>12</v>
      </c>
      <c r="AC37" s="88">
        <f t="shared" si="12"/>
        <v>60.738</v>
      </c>
      <c r="AD37" s="132">
        <v>21</v>
      </c>
    </row>
    <row r="38" spans="1:30" x14ac:dyDescent="0.2">
      <c r="A38" s="109" t="s">
        <v>351</v>
      </c>
      <c r="B38" s="108" t="s">
        <v>162</v>
      </c>
      <c r="C38" s="108" t="s">
        <v>163</v>
      </c>
      <c r="D38" s="108" t="s">
        <v>164</v>
      </c>
      <c r="E38" s="110">
        <v>1810</v>
      </c>
      <c r="F38" s="111">
        <f t="shared" si="0"/>
        <v>1.81</v>
      </c>
      <c r="G38" s="112">
        <v>3092</v>
      </c>
      <c r="H38" s="113">
        <f t="shared" si="1"/>
        <v>3.0920000000000001</v>
      </c>
      <c r="I38" s="129">
        <v>9192</v>
      </c>
      <c r="J38" s="119">
        <f t="shared" si="2"/>
        <v>9.1920000000000002</v>
      </c>
      <c r="K38" s="120">
        <v>10543</v>
      </c>
      <c r="L38" s="130">
        <f t="shared" si="3"/>
        <v>10.542999999999999</v>
      </c>
      <c r="M38" s="114">
        <v>1794</v>
      </c>
      <c r="N38" s="111">
        <f t="shared" si="4"/>
        <v>1.794</v>
      </c>
      <c r="O38" s="112">
        <v>12000</v>
      </c>
      <c r="P38" s="113">
        <f t="shared" si="5"/>
        <v>12</v>
      </c>
      <c r="Q38" s="110">
        <v>8079</v>
      </c>
      <c r="R38" s="111">
        <f t="shared" si="6"/>
        <v>8.0790000000000006</v>
      </c>
      <c r="S38" s="112">
        <v>5150</v>
      </c>
      <c r="T38" s="113">
        <f t="shared" si="7"/>
        <v>5.15</v>
      </c>
      <c r="U38" s="129">
        <v>5792</v>
      </c>
      <c r="V38" s="119">
        <f t="shared" si="8"/>
        <v>5.7919999999999998</v>
      </c>
      <c r="W38" s="120"/>
      <c r="X38" s="130" t="str">
        <f t="shared" si="9"/>
        <v>0</v>
      </c>
      <c r="Y38" s="110"/>
      <c r="Z38" s="111" t="str">
        <f t="shared" si="10"/>
        <v>0</v>
      </c>
      <c r="AA38" s="112">
        <v>4119</v>
      </c>
      <c r="AB38" s="113">
        <f t="shared" si="11"/>
        <v>4.1189999999999998</v>
      </c>
      <c r="AC38" s="33">
        <f t="shared" si="12"/>
        <v>61.570999999999998</v>
      </c>
      <c r="AD38" s="133">
        <v>22</v>
      </c>
    </row>
    <row r="39" spans="1:30" x14ac:dyDescent="0.2">
      <c r="A39" s="107" t="s">
        <v>349</v>
      </c>
      <c r="B39" s="108" t="s">
        <v>206</v>
      </c>
      <c r="C39" s="108" t="s">
        <v>207</v>
      </c>
      <c r="D39" s="108" t="s">
        <v>151</v>
      </c>
      <c r="E39" s="110">
        <v>1667</v>
      </c>
      <c r="F39" s="111">
        <f t="shared" si="0"/>
        <v>1.667</v>
      </c>
      <c r="G39" s="112">
        <v>981</v>
      </c>
      <c r="H39" s="113">
        <f t="shared" si="1"/>
        <v>0.98099999999999998</v>
      </c>
      <c r="I39" s="127">
        <v>7754</v>
      </c>
      <c r="J39" s="121">
        <f t="shared" si="2"/>
        <v>7.7539999999999996</v>
      </c>
      <c r="K39" s="122">
        <v>15609</v>
      </c>
      <c r="L39" s="128" t="str">
        <f t="shared" si="3"/>
        <v>12,000</v>
      </c>
      <c r="M39" s="114">
        <v>1726</v>
      </c>
      <c r="N39" s="111">
        <f t="shared" si="4"/>
        <v>1.726</v>
      </c>
      <c r="O39" s="112">
        <v>1439</v>
      </c>
      <c r="P39" s="113">
        <f t="shared" si="5"/>
        <v>1.4390000000000001</v>
      </c>
      <c r="Q39" s="110">
        <v>4588</v>
      </c>
      <c r="R39" s="111">
        <f t="shared" si="6"/>
        <v>4.5880000000000001</v>
      </c>
      <c r="S39" s="112">
        <v>5508</v>
      </c>
      <c r="T39" s="113">
        <f t="shared" si="7"/>
        <v>5.508</v>
      </c>
      <c r="U39" s="127">
        <v>20</v>
      </c>
      <c r="V39" s="121" t="str">
        <f t="shared" si="8"/>
        <v>20,000</v>
      </c>
      <c r="W39" s="122"/>
      <c r="X39" s="128" t="str">
        <f t="shared" si="9"/>
        <v>0</v>
      </c>
      <c r="Y39" s="110"/>
      <c r="Z39" s="111" t="str">
        <f t="shared" si="10"/>
        <v>0</v>
      </c>
      <c r="AA39" s="112">
        <v>5990</v>
      </c>
      <c r="AB39" s="113">
        <f t="shared" si="11"/>
        <v>5.99</v>
      </c>
      <c r="AC39" s="33">
        <f t="shared" si="12"/>
        <v>61.652999999999999</v>
      </c>
      <c r="AD39" s="133">
        <v>23</v>
      </c>
    </row>
    <row r="40" spans="1:30" x14ac:dyDescent="0.2">
      <c r="A40" s="109" t="s">
        <v>351</v>
      </c>
      <c r="B40" s="108" t="s">
        <v>161</v>
      </c>
      <c r="C40" s="108" t="s">
        <v>95</v>
      </c>
      <c r="D40" s="108" t="s">
        <v>96</v>
      </c>
      <c r="E40" s="110">
        <v>4600</v>
      </c>
      <c r="F40" s="111">
        <f t="shared" si="0"/>
        <v>4.5999999999999996</v>
      </c>
      <c r="G40" s="112">
        <v>8399</v>
      </c>
      <c r="H40" s="113">
        <f t="shared" si="1"/>
        <v>8.3989999999999991</v>
      </c>
      <c r="I40" s="127">
        <v>5985</v>
      </c>
      <c r="J40" s="121">
        <f t="shared" si="2"/>
        <v>5.9850000000000003</v>
      </c>
      <c r="K40" s="122">
        <v>14586</v>
      </c>
      <c r="L40" s="128" t="str">
        <f t="shared" si="3"/>
        <v>12,000</v>
      </c>
      <c r="M40" s="114">
        <v>6934</v>
      </c>
      <c r="N40" s="111">
        <f t="shared" si="4"/>
        <v>6.9340000000000002</v>
      </c>
      <c r="O40" s="112">
        <v>726</v>
      </c>
      <c r="P40" s="113">
        <f t="shared" si="5"/>
        <v>0.72599999999999998</v>
      </c>
      <c r="Q40" s="110">
        <v>6120</v>
      </c>
      <c r="R40" s="111">
        <f t="shared" si="6"/>
        <v>6.12</v>
      </c>
      <c r="S40" s="112">
        <v>6992</v>
      </c>
      <c r="T40" s="113">
        <f t="shared" si="7"/>
        <v>6.992</v>
      </c>
      <c r="U40" s="127">
        <v>5392</v>
      </c>
      <c r="V40" s="121">
        <f t="shared" si="8"/>
        <v>5.3920000000000003</v>
      </c>
      <c r="W40" s="122"/>
      <c r="X40" s="128" t="str">
        <f t="shared" si="9"/>
        <v>0</v>
      </c>
      <c r="Y40" s="110"/>
      <c r="Z40" s="111" t="str">
        <f t="shared" si="10"/>
        <v>0</v>
      </c>
      <c r="AA40" s="112">
        <v>4555</v>
      </c>
      <c r="AB40" s="113">
        <f t="shared" si="11"/>
        <v>4.5549999999999997</v>
      </c>
      <c r="AC40" s="33">
        <f t="shared" si="12"/>
        <v>61.703000000000003</v>
      </c>
      <c r="AD40" s="132">
        <v>24</v>
      </c>
    </row>
    <row r="41" spans="1:30" x14ac:dyDescent="0.2">
      <c r="A41" s="107" t="s">
        <v>349</v>
      </c>
      <c r="B41" s="108" t="s">
        <v>200</v>
      </c>
      <c r="C41" s="108" t="s">
        <v>201</v>
      </c>
      <c r="D41" s="108" t="s">
        <v>27</v>
      </c>
      <c r="E41" s="110">
        <v>8956</v>
      </c>
      <c r="F41" s="111">
        <f t="shared" si="0"/>
        <v>8.9559999999999995</v>
      </c>
      <c r="G41" s="112">
        <v>3601</v>
      </c>
      <c r="H41" s="113">
        <f t="shared" si="1"/>
        <v>3.601</v>
      </c>
      <c r="I41" s="127">
        <v>10145</v>
      </c>
      <c r="J41" s="121">
        <f t="shared" si="2"/>
        <v>10.145</v>
      </c>
      <c r="K41" s="122">
        <v>6052</v>
      </c>
      <c r="L41" s="128">
        <f t="shared" si="3"/>
        <v>6.0519999999999996</v>
      </c>
      <c r="M41" s="114">
        <v>3628</v>
      </c>
      <c r="N41" s="111">
        <f t="shared" si="4"/>
        <v>3.6280000000000001</v>
      </c>
      <c r="O41" s="112">
        <v>7335</v>
      </c>
      <c r="P41" s="113">
        <f t="shared" si="5"/>
        <v>7.335</v>
      </c>
      <c r="Q41" s="110">
        <v>6398</v>
      </c>
      <c r="R41" s="111">
        <f t="shared" si="6"/>
        <v>6.3979999999999997</v>
      </c>
      <c r="S41" s="112">
        <v>6915</v>
      </c>
      <c r="T41" s="113">
        <f t="shared" si="7"/>
        <v>6.915</v>
      </c>
      <c r="U41" s="127">
        <v>1357</v>
      </c>
      <c r="V41" s="121">
        <f t="shared" si="8"/>
        <v>1.357</v>
      </c>
      <c r="W41" s="122"/>
      <c r="X41" s="128" t="str">
        <f t="shared" si="9"/>
        <v>0</v>
      </c>
      <c r="Y41" s="110"/>
      <c r="Z41" s="111" t="str">
        <f t="shared" si="10"/>
        <v>0</v>
      </c>
      <c r="AA41" s="112">
        <v>9088</v>
      </c>
      <c r="AB41" s="113">
        <f t="shared" si="11"/>
        <v>9.0879999999999992</v>
      </c>
      <c r="AC41" s="33">
        <f t="shared" si="12"/>
        <v>63.475000000000009</v>
      </c>
      <c r="AD41" s="132">
        <v>25</v>
      </c>
    </row>
    <row r="42" spans="1:30" x14ac:dyDescent="0.2">
      <c r="A42" s="107" t="s">
        <v>339</v>
      </c>
      <c r="B42" s="108" t="s">
        <v>71</v>
      </c>
      <c r="C42" s="108" t="s">
        <v>72</v>
      </c>
      <c r="D42" s="108" t="s">
        <v>73</v>
      </c>
      <c r="E42" s="110">
        <v>2513</v>
      </c>
      <c r="F42" s="111">
        <f t="shared" si="0"/>
        <v>2.5129999999999999</v>
      </c>
      <c r="G42" s="112">
        <v>3227</v>
      </c>
      <c r="H42" s="113">
        <f t="shared" si="1"/>
        <v>3.2269999999999999</v>
      </c>
      <c r="I42" s="129">
        <v>2617</v>
      </c>
      <c r="J42" s="119">
        <f t="shared" si="2"/>
        <v>2.617</v>
      </c>
      <c r="K42" s="120">
        <v>12000</v>
      </c>
      <c r="L42" s="130">
        <f t="shared" si="3"/>
        <v>12</v>
      </c>
      <c r="M42" s="114">
        <v>2707</v>
      </c>
      <c r="N42" s="111">
        <f t="shared" si="4"/>
        <v>2.7069999999999999</v>
      </c>
      <c r="O42" s="112">
        <v>2401</v>
      </c>
      <c r="P42" s="113">
        <f t="shared" si="5"/>
        <v>2.4009999999999998</v>
      </c>
      <c r="Q42" s="110">
        <v>6026</v>
      </c>
      <c r="R42" s="111">
        <f t="shared" si="6"/>
        <v>6.0259999999999998</v>
      </c>
      <c r="S42" s="112">
        <v>3160</v>
      </c>
      <c r="T42" s="113">
        <f t="shared" si="7"/>
        <v>3.16</v>
      </c>
      <c r="U42" s="129">
        <v>20</v>
      </c>
      <c r="V42" s="119" t="str">
        <f t="shared" si="8"/>
        <v>20,000</v>
      </c>
      <c r="W42" s="120"/>
      <c r="X42" s="130" t="str">
        <f t="shared" si="9"/>
        <v>0</v>
      </c>
      <c r="Y42" s="110"/>
      <c r="Z42" s="111" t="str">
        <f t="shared" si="10"/>
        <v>0</v>
      </c>
      <c r="AA42" s="112">
        <v>10240</v>
      </c>
      <c r="AB42" s="113">
        <f t="shared" si="11"/>
        <v>10.24</v>
      </c>
      <c r="AC42" s="33">
        <f t="shared" si="12"/>
        <v>64.890999999999991</v>
      </c>
      <c r="AD42" s="133">
        <v>26</v>
      </c>
    </row>
    <row r="43" spans="1:30" x14ac:dyDescent="0.2">
      <c r="A43" s="109" t="s">
        <v>338</v>
      </c>
      <c r="B43" s="108" t="s">
        <v>58</v>
      </c>
      <c r="C43" s="108" t="s">
        <v>59</v>
      </c>
      <c r="D43" s="108" t="s">
        <v>60</v>
      </c>
      <c r="E43" s="110">
        <v>11074</v>
      </c>
      <c r="F43" s="111">
        <f t="shared" si="0"/>
        <v>11.074</v>
      </c>
      <c r="G43" s="112">
        <v>3727</v>
      </c>
      <c r="H43" s="113">
        <f t="shared" si="1"/>
        <v>3.7269999999999999</v>
      </c>
      <c r="I43" s="127">
        <v>4068</v>
      </c>
      <c r="J43" s="121">
        <f t="shared" si="2"/>
        <v>4.0679999999999996</v>
      </c>
      <c r="K43" s="122">
        <v>30197</v>
      </c>
      <c r="L43" s="128" t="str">
        <f t="shared" si="3"/>
        <v>12,000</v>
      </c>
      <c r="M43" s="114">
        <v>4097</v>
      </c>
      <c r="N43" s="111">
        <f t="shared" si="4"/>
        <v>4.0970000000000004</v>
      </c>
      <c r="O43" s="112">
        <v>1885</v>
      </c>
      <c r="P43" s="113">
        <f t="shared" si="5"/>
        <v>1.885</v>
      </c>
      <c r="Q43" s="110">
        <v>7493</v>
      </c>
      <c r="R43" s="111">
        <f t="shared" si="6"/>
        <v>7.4930000000000003</v>
      </c>
      <c r="S43" s="112">
        <v>9059</v>
      </c>
      <c r="T43" s="113">
        <f t="shared" si="7"/>
        <v>9.0589999999999993</v>
      </c>
      <c r="U43" s="127">
        <v>2440</v>
      </c>
      <c r="V43" s="121">
        <f t="shared" si="8"/>
        <v>2.44</v>
      </c>
      <c r="W43" s="122"/>
      <c r="X43" s="128" t="str">
        <f t="shared" si="9"/>
        <v>0</v>
      </c>
      <c r="Y43" s="110"/>
      <c r="Z43" s="111" t="str">
        <f t="shared" si="10"/>
        <v>0</v>
      </c>
      <c r="AA43" s="112">
        <v>10490</v>
      </c>
      <c r="AB43" s="113">
        <f t="shared" si="11"/>
        <v>10.49</v>
      </c>
      <c r="AC43" s="33">
        <f t="shared" si="12"/>
        <v>66.332999999999998</v>
      </c>
      <c r="AD43" s="132">
        <v>27</v>
      </c>
    </row>
    <row r="44" spans="1:30" x14ac:dyDescent="0.2">
      <c r="A44" s="109" t="s">
        <v>346</v>
      </c>
      <c r="B44" s="108" t="s">
        <v>148</v>
      </c>
      <c r="C44" s="108" t="s">
        <v>59</v>
      </c>
      <c r="D44" s="108" t="s">
        <v>149</v>
      </c>
      <c r="E44" s="110">
        <v>12000</v>
      </c>
      <c r="F44" s="111">
        <f t="shared" si="0"/>
        <v>12</v>
      </c>
      <c r="G44" s="112">
        <v>12000</v>
      </c>
      <c r="H44" s="113">
        <f t="shared" si="1"/>
        <v>12</v>
      </c>
      <c r="I44" s="127">
        <v>8079</v>
      </c>
      <c r="J44" s="121">
        <f t="shared" si="2"/>
        <v>8.0790000000000006</v>
      </c>
      <c r="K44" s="122">
        <v>3895</v>
      </c>
      <c r="L44" s="128">
        <f t="shared" si="3"/>
        <v>3.895</v>
      </c>
      <c r="M44" s="114">
        <v>2312</v>
      </c>
      <c r="N44" s="111">
        <f t="shared" si="4"/>
        <v>2.3119999999999998</v>
      </c>
      <c r="O44" s="112">
        <v>2603</v>
      </c>
      <c r="P44" s="113">
        <f t="shared" si="5"/>
        <v>2.6030000000000002</v>
      </c>
      <c r="Q44" s="110">
        <v>30934</v>
      </c>
      <c r="R44" s="111" t="str">
        <f t="shared" si="6"/>
        <v>12,000</v>
      </c>
      <c r="S44" s="112">
        <v>8344</v>
      </c>
      <c r="T44" s="113">
        <f t="shared" si="7"/>
        <v>8.3439999999999994</v>
      </c>
      <c r="U44" s="127">
        <v>4492</v>
      </c>
      <c r="V44" s="121">
        <f t="shared" si="8"/>
        <v>4.492</v>
      </c>
      <c r="W44" s="122"/>
      <c r="X44" s="128" t="str">
        <f t="shared" si="9"/>
        <v>0</v>
      </c>
      <c r="Y44" s="110"/>
      <c r="Z44" s="111" t="str">
        <f t="shared" si="10"/>
        <v>0</v>
      </c>
      <c r="AA44" s="112">
        <v>1572</v>
      </c>
      <c r="AB44" s="113">
        <f t="shared" si="11"/>
        <v>1.5720000000000001</v>
      </c>
      <c r="AC44" s="33">
        <f t="shared" si="12"/>
        <v>67.296999999999997</v>
      </c>
      <c r="AD44" s="132">
        <v>28</v>
      </c>
    </row>
    <row r="45" spans="1:30" x14ac:dyDescent="0.2">
      <c r="A45" s="109" t="s">
        <v>353</v>
      </c>
      <c r="B45" s="108" t="s">
        <v>155</v>
      </c>
      <c r="C45" s="108" t="s">
        <v>156</v>
      </c>
      <c r="D45" s="108" t="s">
        <v>157</v>
      </c>
      <c r="E45" s="110">
        <v>10977</v>
      </c>
      <c r="F45" s="111">
        <f t="shared" si="0"/>
        <v>10.977</v>
      </c>
      <c r="G45" s="112">
        <v>2795</v>
      </c>
      <c r="H45" s="113">
        <f t="shared" si="1"/>
        <v>2.7949999999999999</v>
      </c>
      <c r="I45" s="127">
        <v>9653</v>
      </c>
      <c r="J45" s="121">
        <f t="shared" si="2"/>
        <v>9.6530000000000005</v>
      </c>
      <c r="K45" s="122">
        <v>7591</v>
      </c>
      <c r="L45" s="128">
        <f t="shared" si="3"/>
        <v>7.5910000000000002</v>
      </c>
      <c r="M45" s="114">
        <v>3044</v>
      </c>
      <c r="N45" s="111">
        <f t="shared" si="4"/>
        <v>3.044</v>
      </c>
      <c r="O45" s="112">
        <v>1774</v>
      </c>
      <c r="P45" s="113">
        <f t="shared" si="5"/>
        <v>1.774</v>
      </c>
      <c r="Q45" s="110">
        <v>10921</v>
      </c>
      <c r="R45" s="111">
        <f t="shared" si="6"/>
        <v>10.920999999999999</v>
      </c>
      <c r="S45" s="112">
        <v>7048</v>
      </c>
      <c r="T45" s="113">
        <f t="shared" si="7"/>
        <v>7.048</v>
      </c>
      <c r="U45" s="127">
        <v>2074</v>
      </c>
      <c r="V45" s="121">
        <f t="shared" si="8"/>
        <v>2.0739999999999998</v>
      </c>
      <c r="W45" s="122"/>
      <c r="X45" s="128" t="str">
        <f t="shared" si="9"/>
        <v>0</v>
      </c>
      <c r="Y45" s="110"/>
      <c r="Z45" s="111" t="str">
        <f t="shared" si="10"/>
        <v>0</v>
      </c>
      <c r="AA45" s="112">
        <v>20811</v>
      </c>
      <c r="AB45" s="113" t="str">
        <f t="shared" si="11"/>
        <v>12,000</v>
      </c>
      <c r="AC45" s="33">
        <f t="shared" si="12"/>
        <v>67.876999999999995</v>
      </c>
      <c r="AD45" s="132">
        <v>29</v>
      </c>
    </row>
    <row r="46" spans="1:30" x14ac:dyDescent="0.2">
      <c r="A46" s="107" t="s">
        <v>348</v>
      </c>
      <c r="B46" s="108" t="s">
        <v>237</v>
      </c>
      <c r="C46" s="108" t="s">
        <v>178</v>
      </c>
      <c r="D46" s="108" t="s">
        <v>238</v>
      </c>
      <c r="E46" s="110">
        <v>4716</v>
      </c>
      <c r="F46" s="111">
        <f t="shared" si="0"/>
        <v>4.7160000000000002</v>
      </c>
      <c r="G46" s="112">
        <v>3930</v>
      </c>
      <c r="H46" s="113">
        <f t="shared" si="1"/>
        <v>3.93</v>
      </c>
      <c r="I46" s="129">
        <v>6785</v>
      </c>
      <c r="J46" s="119">
        <f t="shared" si="2"/>
        <v>6.7850000000000001</v>
      </c>
      <c r="K46" s="120">
        <v>19232</v>
      </c>
      <c r="L46" s="130" t="str">
        <f t="shared" si="3"/>
        <v>12,000</v>
      </c>
      <c r="M46" s="114">
        <v>3707</v>
      </c>
      <c r="N46" s="111">
        <f t="shared" si="4"/>
        <v>3.7069999999999999</v>
      </c>
      <c r="O46" s="112">
        <v>1801</v>
      </c>
      <c r="P46" s="113">
        <f t="shared" si="5"/>
        <v>1.8009999999999999</v>
      </c>
      <c r="Q46" s="110">
        <v>8821</v>
      </c>
      <c r="R46" s="111">
        <f t="shared" si="6"/>
        <v>8.8209999999999997</v>
      </c>
      <c r="S46" s="112">
        <v>12000</v>
      </c>
      <c r="T46" s="113">
        <f t="shared" si="7"/>
        <v>12</v>
      </c>
      <c r="U46" s="129">
        <v>2388</v>
      </c>
      <c r="V46" s="119">
        <f t="shared" si="8"/>
        <v>2.3879999999999999</v>
      </c>
      <c r="W46" s="120"/>
      <c r="X46" s="130" t="str">
        <f t="shared" si="9"/>
        <v>0</v>
      </c>
      <c r="Y46" s="110"/>
      <c r="Z46" s="111" t="str">
        <f t="shared" si="10"/>
        <v>0</v>
      </c>
      <c r="AA46" s="112">
        <v>12000</v>
      </c>
      <c r="AB46" s="113">
        <f t="shared" si="11"/>
        <v>12</v>
      </c>
      <c r="AC46" s="33">
        <f t="shared" si="12"/>
        <v>68.147999999999996</v>
      </c>
      <c r="AD46" s="133">
        <v>30</v>
      </c>
    </row>
    <row r="47" spans="1:30" x14ac:dyDescent="0.2">
      <c r="A47" s="109" t="s">
        <v>350</v>
      </c>
      <c r="B47" s="108" t="s">
        <v>189</v>
      </c>
      <c r="C47" s="108" t="s">
        <v>165</v>
      </c>
      <c r="D47" s="108" t="s">
        <v>166</v>
      </c>
      <c r="E47" s="110">
        <v>3402</v>
      </c>
      <c r="F47" s="111">
        <f t="shared" si="0"/>
        <v>3.4020000000000001</v>
      </c>
      <c r="G47" s="112">
        <v>544</v>
      </c>
      <c r="H47" s="113">
        <f t="shared" si="1"/>
        <v>0.54400000000000004</v>
      </c>
      <c r="I47" s="127">
        <v>13287</v>
      </c>
      <c r="J47" s="121" t="str">
        <f t="shared" si="2"/>
        <v>12,000</v>
      </c>
      <c r="K47" s="122">
        <v>3361</v>
      </c>
      <c r="L47" s="128">
        <f t="shared" si="3"/>
        <v>3.3610000000000002</v>
      </c>
      <c r="M47" s="114">
        <v>990</v>
      </c>
      <c r="N47" s="111">
        <f t="shared" si="4"/>
        <v>0.99</v>
      </c>
      <c r="O47" s="112">
        <v>4881</v>
      </c>
      <c r="P47" s="113">
        <f t="shared" si="5"/>
        <v>4.8810000000000002</v>
      </c>
      <c r="Q47" s="110">
        <v>12000</v>
      </c>
      <c r="R47" s="111">
        <f t="shared" si="6"/>
        <v>12</v>
      </c>
      <c r="S47" s="112">
        <v>12000</v>
      </c>
      <c r="T47" s="113">
        <f t="shared" si="7"/>
        <v>12</v>
      </c>
      <c r="U47" s="127">
        <v>12000</v>
      </c>
      <c r="V47" s="121">
        <f t="shared" si="8"/>
        <v>12</v>
      </c>
      <c r="W47" s="122"/>
      <c r="X47" s="128" t="str">
        <f t="shared" si="9"/>
        <v>0</v>
      </c>
      <c r="Y47" s="110"/>
      <c r="Z47" s="111" t="str">
        <f t="shared" si="10"/>
        <v>0</v>
      </c>
      <c r="AA47" s="112">
        <v>7729</v>
      </c>
      <c r="AB47" s="113">
        <f t="shared" si="11"/>
        <v>7.7290000000000001</v>
      </c>
      <c r="AC47" s="33">
        <f t="shared" si="12"/>
        <v>68.906999999999996</v>
      </c>
      <c r="AD47" s="132">
        <v>31</v>
      </c>
    </row>
    <row r="48" spans="1:30" x14ac:dyDescent="0.2">
      <c r="A48" s="107" t="s">
        <v>336</v>
      </c>
      <c r="B48" s="108" t="s">
        <v>28</v>
      </c>
      <c r="C48" s="108" t="s">
        <v>29</v>
      </c>
      <c r="D48" s="108" t="s">
        <v>30</v>
      </c>
      <c r="E48" s="110">
        <v>3422</v>
      </c>
      <c r="F48" s="111">
        <f t="shared" si="0"/>
        <v>3.4220000000000002</v>
      </c>
      <c r="G48" s="112">
        <v>2660</v>
      </c>
      <c r="H48" s="113">
        <f t="shared" si="1"/>
        <v>2.66</v>
      </c>
      <c r="I48" s="127">
        <v>12000</v>
      </c>
      <c r="J48" s="121">
        <f t="shared" si="2"/>
        <v>12</v>
      </c>
      <c r="K48" s="122">
        <v>12743</v>
      </c>
      <c r="L48" s="128" t="str">
        <f t="shared" si="3"/>
        <v>12,000</v>
      </c>
      <c r="M48" s="114">
        <v>734</v>
      </c>
      <c r="N48" s="111">
        <f t="shared" si="4"/>
        <v>0.73399999999999999</v>
      </c>
      <c r="O48" s="112">
        <v>12000</v>
      </c>
      <c r="P48" s="113">
        <f t="shared" si="5"/>
        <v>12</v>
      </c>
      <c r="Q48" s="110">
        <v>1375</v>
      </c>
      <c r="R48" s="111">
        <f t="shared" si="6"/>
        <v>1.375</v>
      </c>
      <c r="S48" s="112">
        <v>1945</v>
      </c>
      <c r="T48" s="113">
        <f t="shared" si="7"/>
        <v>1.9450000000000001</v>
      </c>
      <c r="U48" s="127">
        <v>20</v>
      </c>
      <c r="V48" s="121" t="str">
        <f t="shared" si="8"/>
        <v>20,000</v>
      </c>
      <c r="W48" s="122"/>
      <c r="X48" s="128" t="str">
        <f t="shared" si="9"/>
        <v>0</v>
      </c>
      <c r="Y48" s="110"/>
      <c r="Z48" s="111" t="str">
        <f t="shared" si="10"/>
        <v>0</v>
      </c>
      <c r="AA48" s="112">
        <v>2845</v>
      </c>
      <c r="AB48" s="113">
        <f t="shared" si="11"/>
        <v>2.8450000000000002</v>
      </c>
      <c r="AC48" s="33">
        <f t="shared" si="12"/>
        <v>68.980999999999995</v>
      </c>
      <c r="AD48" s="133">
        <v>32</v>
      </c>
    </row>
    <row r="49" spans="1:33" x14ac:dyDescent="0.2">
      <c r="A49" s="109" t="s">
        <v>351</v>
      </c>
      <c r="B49" s="108" t="s">
        <v>170</v>
      </c>
      <c r="C49" s="108" t="s">
        <v>59</v>
      </c>
      <c r="D49" s="108" t="s">
        <v>171</v>
      </c>
      <c r="E49" s="110">
        <v>3846</v>
      </c>
      <c r="F49" s="111">
        <f t="shared" ref="F49:F80" si="13">IF(E49=0,"0",IF(E49=20,"20,000",IF((E49/1000)&gt;12,"12,000",(E49/1000))))</f>
        <v>3.8460000000000001</v>
      </c>
      <c r="G49" s="112">
        <v>9729</v>
      </c>
      <c r="H49" s="113">
        <f t="shared" ref="H49:H80" si="14">IF(G49=0,"0",IF(G49=20,"20,000",IF((G49/1000)&gt;12,"12,000",(G49/1000))))</f>
        <v>9.7289999999999992</v>
      </c>
      <c r="I49" s="129">
        <v>17805</v>
      </c>
      <c r="J49" s="119" t="str">
        <f t="shared" ref="J49:J80" si="15">IF(I49=0,"0",IF(I49=20,"20,000",IF((I49/1000)&gt;12,"12,000",(I49/1000))))</f>
        <v>12,000</v>
      </c>
      <c r="K49" s="120">
        <v>26881</v>
      </c>
      <c r="L49" s="130" t="str">
        <f t="shared" ref="L49:L80" si="16">IF(K49=0,"0",IF(K49=20,"20,000",IF((K49/1000)&gt;12,"12,000",(K49/1000))))</f>
        <v>12,000</v>
      </c>
      <c r="M49" s="114">
        <v>747</v>
      </c>
      <c r="N49" s="111">
        <f t="shared" ref="N49:N80" si="17">IF(M49=0,"0",IF(M49=20,"20,000",IF((M49/1000)&gt;12,"12,000",(M49/1000))))</f>
        <v>0.747</v>
      </c>
      <c r="O49" s="112">
        <v>934</v>
      </c>
      <c r="P49" s="113">
        <f t="shared" ref="P49:P80" si="18">IF(O49=0,"0",IF(O49=20,"20,000",IF((O49/1000)&gt;12,"12,000",(O49/1000))))</f>
        <v>0.93400000000000005</v>
      </c>
      <c r="Q49" s="110">
        <v>4420</v>
      </c>
      <c r="R49" s="111">
        <f t="shared" ref="R49:R80" si="19">IF(Q49=0,"0",IF(Q49=20,"20,000",IF((Q49/1000)&gt;12,"12,000",(Q49/1000))))</f>
        <v>4.42</v>
      </c>
      <c r="S49" s="112">
        <v>4795</v>
      </c>
      <c r="T49" s="113">
        <f t="shared" ref="T49:T80" si="20">IF(S49=0,"0",IF(S49=20,"20,000",IF((S49/1000)&gt;12,"12,000",(S49/1000))))</f>
        <v>4.7949999999999999</v>
      </c>
      <c r="U49" s="129">
        <v>9180</v>
      </c>
      <c r="V49" s="119">
        <f t="shared" ref="V49:V80" si="21">IF(U49=0,"0",IF(U49=20,"20,000",IF((U49/1000)&gt;12,"12,000",(U49/1000))))</f>
        <v>9.18</v>
      </c>
      <c r="W49" s="120"/>
      <c r="X49" s="130" t="str">
        <f t="shared" si="9"/>
        <v>0</v>
      </c>
      <c r="Y49" s="110"/>
      <c r="Z49" s="111" t="str">
        <f t="shared" si="10"/>
        <v>0</v>
      </c>
      <c r="AA49" s="112">
        <v>12000</v>
      </c>
      <c r="AB49" s="113">
        <f t="shared" ref="AB49:AB80" si="22">IF(AA49=0,"0",IF(AA49=20,"20,000",IF((AA49/1000)&gt;12,"12,000",(AA49/1000))))</f>
        <v>12</v>
      </c>
      <c r="AC49" s="33">
        <f t="shared" ref="AC49:AC80" si="23">AB49+Z49+X49+V49+T49+R49+P49+N49+L49+J49+H49+F49</f>
        <v>69.65100000000001</v>
      </c>
      <c r="AD49" s="133">
        <v>33</v>
      </c>
    </row>
    <row r="50" spans="1:33" x14ac:dyDescent="0.2">
      <c r="A50" s="107" t="s">
        <v>340</v>
      </c>
      <c r="B50" s="108" t="s">
        <v>99</v>
      </c>
      <c r="C50" s="108" t="s">
        <v>100</v>
      </c>
      <c r="D50" s="108" t="s">
        <v>101</v>
      </c>
      <c r="E50" s="110">
        <v>9210</v>
      </c>
      <c r="F50" s="111">
        <f t="shared" si="13"/>
        <v>9.2100000000000009</v>
      </c>
      <c r="G50" s="112">
        <v>14179</v>
      </c>
      <c r="H50" s="113" t="str">
        <f t="shared" si="14"/>
        <v>12,000</v>
      </c>
      <c r="I50" s="127">
        <v>13129</v>
      </c>
      <c r="J50" s="121" t="str">
        <f t="shared" si="15"/>
        <v>12,000</v>
      </c>
      <c r="K50" s="122">
        <v>24202</v>
      </c>
      <c r="L50" s="128" t="str">
        <f t="shared" si="16"/>
        <v>12,000</v>
      </c>
      <c r="M50" s="114">
        <v>2550</v>
      </c>
      <c r="N50" s="111">
        <f t="shared" si="17"/>
        <v>2.5499999999999998</v>
      </c>
      <c r="O50" s="112">
        <v>2188</v>
      </c>
      <c r="P50" s="113">
        <f t="shared" si="18"/>
        <v>2.1880000000000002</v>
      </c>
      <c r="Q50" s="110">
        <v>3301</v>
      </c>
      <c r="R50" s="111">
        <f t="shared" si="19"/>
        <v>3.3010000000000002</v>
      </c>
      <c r="S50" s="112">
        <v>4867</v>
      </c>
      <c r="T50" s="113">
        <f t="shared" si="20"/>
        <v>4.867</v>
      </c>
      <c r="U50" s="127">
        <v>5139</v>
      </c>
      <c r="V50" s="121">
        <f t="shared" si="21"/>
        <v>5.1390000000000002</v>
      </c>
      <c r="W50" s="122"/>
      <c r="X50" s="128" t="str">
        <f t="shared" si="9"/>
        <v>0</v>
      </c>
      <c r="Y50" s="110"/>
      <c r="Z50" s="111" t="str">
        <f t="shared" si="10"/>
        <v>0</v>
      </c>
      <c r="AA50" s="112">
        <v>6434</v>
      </c>
      <c r="AB50" s="113">
        <f t="shared" si="22"/>
        <v>6.4340000000000002</v>
      </c>
      <c r="AC50" s="33">
        <f t="shared" si="23"/>
        <v>69.688999999999993</v>
      </c>
      <c r="AD50" s="132">
        <v>34</v>
      </c>
    </row>
    <row r="51" spans="1:33" x14ac:dyDescent="0.2">
      <c r="A51" s="109" t="s">
        <v>352</v>
      </c>
      <c r="B51" s="108" t="s">
        <v>160</v>
      </c>
      <c r="C51" s="108" t="s">
        <v>38</v>
      </c>
      <c r="D51" s="108" t="s">
        <v>39</v>
      </c>
      <c r="E51" s="110">
        <v>3122</v>
      </c>
      <c r="F51" s="111">
        <f t="shared" si="13"/>
        <v>3.1219999999999999</v>
      </c>
      <c r="G51" s="112">
        <v>8035</v>
      </c>
      <c r="H51" s="113">
        <f t="shared" si="14"/>
        <v>8.0350000000000001</v>
      </c>
      <c r="I51" s="127">
        <v>6493</v>
      </c>
      <c r="J51" s="121">
        <f t="shared" si="15"/>
        <v>6.4930000000000003</v>
      </c>
      <c r="K51" s="122">
        <v>9985</v>
      </c>
      <c r="L51" s="128">
        <f t="shared" si="16"/>
        <v>9.9849999999999994</v>
      </c>
      <c r="M51" s="114">
        <v>935</v>
      </c>
      <c r="N51" s="111">
        <f t="shared" si="17"/>
        <v>0.93500000000000005</v>
      </c>
      <c r="O51" s="112">
        <v>3567</v>
      </c>
      <c r="P51" s="113">
        <f t="shared" si="18"/>
        <v>3.5670000000000002</v>
      </c>
      <c r="Q51" s="110">
        <v>7033</v>
      </c>
      <c r="R51" s="111">
        <f t="shared" si="19"/>
        <v>7.0330000000000004</v>
      </c>
      <c r="S51" s="112">
        <v>6548</v>
      </c>
      <c r="T51" s="113">
        <f t="shared" si="20"/>
        <v>6.548</v>
      </c>
      <c r="U51" s="127">
        <v>12000</v>
      </c>
      <c r="V51" s="121">
        <f t="shared" si="21"/>
        <v>12</v>
      </c>
      <c r="W51" s="122"/>
      <c r="X51" s="128" t="str">
        <f t="shared" si="9"/>
        <v>0</v>
      </c>
      <c r="Y51" s="110"/>
      <c r="Z51" s="111" t="str">
        <f t="shared" si="10"/>
        <v>0</v>
      </c>
      <c r="AA51" s="112">
        <v>12000</v>
      </c>
      <c r="AB51" s="113">
        <f t="shared" si="22"/>
        <v>12</v>
      </c>
      <c r="AC51" s="33">
        <f t="shared" si="23"/>
        <v>69.718000000000004</v>
      </c>
      <c r="AD51" s="133">
        <v>35</v>
      </c>
    </row>
    <row r="52" spans="1:33" x14ac:dyDescent="0.2">
      <c r="A52" s="109" t="s">
        <v>350</v>
      </c>
      <c r="B52" s="108" t="s">
        <v>190</v>
      </c>
      <c r="C52" s="108" t="s">
        <v>175</v>
      </c>
      <c r="D52" s="108" t="s">
        <v>176</v>
      </c>
      <c r="E52" s="110">
        <v>2568</v>
      </c>
      <c r="F52" s="111">
        <f t="shared" si="13"/>
        <v>2.5680000000000001</v>
      </c>
      <c r="G52" s="112">
        <v>1919</v>
      </c>
      <c r="H52" s="113">
        <f t="shared" si="14"/>
        <v>1.919</v>
      </c>
      <c r="I52" s="129">
        <v>12879</v>
      </c>
      <c r="J52" s="119" t="str">
        <f t="shared" si="15"/>
        <v>12,000</v>
      </c>
      <c r="K52" s="120">
        <v>6664</v>
      </c>
      <c r="L52" s="130">
        <f t="shared" si="16"/>
        <v>6.6639999999999997</v>
      </c>
      <c r="M52" s="114">
        <v>12000</v>
      </c>
      <c r="N52" s="111">
        <f t="shared" si="17"/>
        <v>12</v>
      </c>
      <c r="O52" s="112">
        <v>12000</v>
      </c>
      <c r="P52" s="113">
        <f t="shared" si="18"/>
        <v>12</v>
      </c>
      <c r="Q52" s="110">
        <v>4903</v>
      </c>
      <c r="R52" s="111">
        <f t="shared" si="19"/>
        <v>4.9029999999999996</v>
      </c>
      <c r="S52" s="112">
        <v>2692</v>
      </c>
      <c r="T52" s="113">
        <f t="shared" si="20"/>
        <v>2.6920000000000002</v>
      </c>
      <c r="U52" s="129">
        <v>4671</v>
      </c>
      <c r="V52" s="119">
        <f t="shared" si="21"/>
        <v>4.6710000000000003</v>
      </c>
      <c r="W52" s="120"/>
      <c r="X52" s="130" t="str">
        <f t="shared" si="9"/>
        <v>0</v>
      </c>
      <c r="Y52" s="110"/>
      <c r="Z52" s="111" t="str">
        <f t="shared" si="10"/>
        <v>0</v>
      </c>
      <c r="AA52" s="112">
        <v>12000</v>
      </c>
      <c r="AB52" s="113">
        <f t="shared" si="22"/>
        <v>12</v>
      </c>
      <c r="AC52" s="33">
        <f t="shared" si="23"/>
        <v>71.417000000000002</v>
      </c>
      <c r="AD52" s="132">
        <v>36</v>
      </c>
    </row>
    <row r="53" spans="1:33" x14ac:dyDescent="0.2">
      <c r="A53" s="107" t="s">
        <v>353</v>
      </c>
      <c r="B53" s="108" t="s">
        <v>152</v>
      </c>
      <c r="C53" s="108" t="s">
        <v>153</v>
      </c>
      <c r="D53" s="108" t="s">
        <v>124</v>
      </c>
      <c r="E53" s="110">
        <v>1023</v>
      </c>
      <c r="F53" s="111">
        <f t="shared" si="13"/>
        <v>1.0229999999999999</v>
      </c>
      <c r="G53" s="112">
        <v>7079</v>
      </c>
      <c r="H53" s="113">
        <f t="shared" si="14"/>
        <v>7.0789999999999997</v>
      </c>
      <c r="I53" s="129">
        <v>12865</v>
      </c>
      <c r="J53" s="119" t="str">
        <f t="shared" si="15"/>
        <v>12,000</v>
      </c>
      <c r="K53" s="120">
        <v>12000</v>
      </c>
      <c r="L53" s="130">
        <f t="shared" si="16"/>
        <v>12</v>
      </c>
      <c r="M53" s="114">
        <v>4238</v>
      </c>
      <c r="N53" s="111">
        <f t="shared" si="17"/>
        <v>4.2380000000000004</v>
      </c>
      <c r="O53" s="112">
        <v>1903</v>
      </c>
      <c r="P53" s="113">
        <f t="shared" si="18"/>
        <v>1.903</v>
      </c>
      <c r="Q53" s="110">
        <v>6837</v>
      </c>
      <c r="R53" s="111">
        <f t="shared" si="19"/>
        <v>6.8369999999999997</v>
      </c>
      <c r="S53" s="112">
        <v>5347</v>
      </c>
      <c r="T53" s="113">
        <f t="shared" si="20"/>
        <v>5.3470000000000004</v>
      </c>
      <c r="U53" s="129">
        <v>3691</v>
      </c>
      <c r="V53" s="119">
        <f t="shared" si="21"/>
        <v>3.6909999999999998</v>
      </c>
      <c r="W53" s="120"/>
      <c r="X53" s="130" t="str">
        <f t="shared" si="9"/>
        <v>0</v>
      </c>
      <c r="Y53" s="110"/>
      <c r="Z53" s="111" t="str">
        <f t="shared" si="10"/>
        <v>0</v>
      </c>
      <c r="AA53" s="112">
        <v>20</v>
      </c>
      <c r="AB53" s="113" t="str">
        <f t="shared" si="22"/>
        <v>20,000</v>
      </c>
      <c r="AC53" s="33">
        <f t="shared" si="23"/>
        <v>74.117999999999981</v>
      </c>
      <c r="AD53" s="133">
        <v>37</v>
      </c>
    </row>
    <row r="54" spans="1:33" x14ac:dyDescent="0.2">
      <c r="A54" s="107" t="s">
        <v>348</v>
      </c>
      <c r="B54" s="108" t="s">
        <v>230</v>
      </c>
      <c r="C54" s="108" t="s">
        <v>231</v>
      </c>
      <c r="D54" s="108" t="s">
        <v>232</v>
      </c>
      <c r="E54" s="110">
        <v>5849</v>
      </c>
      <c r="F54" s="111">
        <f t="shared" si="13"/>
        <v>5.8490000000000002</v>
      </c>
      <c r="G54" s="112">
        <v>3136</v>
      </c>
      <c r="H54" s="113">
        <f t="shared" si="14"/>
        <v>3.1360000000000001</v>
      </c>
      <c r="I54" s="127">
        <v>12000</v>
      </c>
      <c r="J54" s="121">
        <f t="shared" si="15"/>
        <v>12</v>
      </c>
      <c r="K54" s="122">
        <v>14765</v>
      </c>
      <c r="L54" s="128" t="str">
        <f t="shared" si="16"/>
        <v>12,000</v>
      </c>
      <c r="M54" s="114">
        <v>3808</v>
      </c>
      <c r="N54" s="111">
        <f t="shared" si="17"/>
        <v>3.8079999999999998</v>
      </c>
      <c r="O54" s="112">
        <v>5467</v>
      </c>
      <c r="P54" s="113">
        <f t="shared" si="18"/>
        <v>5.4669999999999996</v>
      </c>
      <c r="Q54" s="110">
        <v>4223</v>
      </c>
      <c r="R54" s="111">
        <f t="shared" si="19"/>
        <v>4.2229999999999999</v>
      </c>
      <c r="S54" s="112">
        <v>4234</v>
      </c>
      <c r="T54" s="113">
        <f t="shared" si="20"/>
        <v>4.234</v>
      </c>
      <c r="U54" s="127">
        <v>12000</v>
      </c>
      <c r="V54" s="121">
        <f t="shared" si="21"/>
        <v>12</v>
      </c>
      <c r="W54" s="122"/>
      <c r="X54" s="128" t="str">
        <f t="shared" si="9"/>
        <v>0</v>
      </c>
      <c r="Y54" s="110"/>
      <c r="Z54" s="111" t="str">
        <f t="shared" si="10"/>
        <v>0</v>
      </c>
      <c r="AA54" s="112">
        <v>12000</v>
      </c>
      <c r="AB54" s="113">
        <f t="shared" si="22"/>
        <v>12</v>
      </c>
      <c r="AC54" s="33">
        <f t="shared" si="23"/>
        <v>74.716999999999999</v>
      </c>
      <c r="AD54" s="132">
        <v>38</v>
      </c>
    </row>
    <row r="55" spans="1:33" x14ac:dyDescent="0.2">
      <c r="A55" s="107" t="s">
        <v>349</v>
      </c>
      <c r="B55" s="108" t="s">
        <v>219</v>
      </c>
      <c r="C55" s="108" t="s">
        <v>220</v>
      </c>
      <c r="D55" s="108" t="s">
        <v>221</v>
      </c>
      <c r="E55" s="110">
        <v>1572</v>
      </c>
      <c r="F55" s="111">
        <f t="shared" si="13"/>
        <v>1.5720000000000001</v>
      </c>
      <c r="G55" s="112">
        <v>761</v>
      </c>
      <c r="H55" s="113">
        <f t="shared" si="14"/>
        <v>0.76100000000000001</v>
      </c>
      <c r="I55" s="129">
        <v>11670</v>
      </c>
      <c r="J55" s="119">
        <f t="shared" si="15"/>
        <v>11.67</v>
      </c>
      <c r="K55" s="120">
        <v>3344</v>
      </c>
      <c r="L55" s="130">
        <f t="shared" si="16"/>
        <v>3.3439999999999999</v>
      </c>
      <c r="M55" s="114">
        <v>2858</v>
      </c>
      <c r="N55" s="111">
        <f t="shared" si="17"/>
        <v>2.8580000000000001</v>
      </c>
      <c r="O55" s="112">
        <v>1585</v>
      </c>
      <c r="P55" s="113">
        <f t="shared" si="18"/>
        <v>1.585</v>
      </c>
      <c r="Q55" s="110">
        <v>12000</v>
      </c>
      <c r="R55" s="111">
        <f t="shared" si="19"/>
        <v>12</v>
      </c>
      <c r="S55" s="112">
        <v>12000</v>
      </c>
      <c r="T55" s="113">
        <f t="shared" si="20"/>
        <v>12</v>
      </c>
      <c r="U55" s="129">
        <v>12000</v>
      </c>
      <c r="V55" s="119">
        <f t="shared" si="21"/>
        <v>12</v>
      </c>
      <c r="W55" s="120"/>
      <c r="X55" s="130" t="str">
        <f t="shared" si="9"/>
        <v>0</v>
      </c>
      <c r="Y55" s="110"/>
      <c r="Z55" s="111" t="str">
        <f t="shared" si="10"/>
        <v>0</v>
      </c>
      <c r="AA55" s="112">
        <v>20</v>
      </c>
      <c r="AB55" s="113" t="str">
        <f t="shared" si="22"/>
        <v>20,000</v>
      </c>
      <c r="AC55" s="33">
        <f t="shared" si="23"/>
        <v>77.789999999999992</v>
      </c>
      <c r="AD55" s="133">
        <v>39</v>
      </c>
      <c r="AG55" s="1">
        <v>1</v>
      </c>
    </row>
    <row r="56" spans="1:33" x14ac:dyDescent="0.2">
      <c r="A56" s="109" t="s">
        <v>346</v>
      </c>
      <c r="B56" s="108" t="s">
        <v>143</v>
      </c>
      <c r="C56" s="108" t="s">
        <v>144</v>
      </c>
      <c r="D56" s="108" t="s">
        <v>145</v>
      </c>
      <c r="E56" s="110">
        <v>11925</v>
      </c>
      <c r="F56" s="111">
        <f t="shared" si="13"/>
        <v>11.925000000000001</v>
      </c>
      <c r="G56" s="112">
        <v>2539</v>
      </c>
      <c r="H56" s="113">
        <f t="shared" si="14"/>
        <v>2.5390000000000001</v>
      </c>
      <c r="I56" s="127">
        <v>6036</v>
      </c>
      <c r="J56" s="121">
        <f t="shared" si="15"/>
        <v>6.0359999999999996</v>
      </c>
      <c r="K56" s="122">
        <v>8209</v>
      </c>
      <c r="L56" s="128">
        <f t="shared" si="16"/>
        <v>8.2089999999999996</v>
      </c>
      <c r="M56" s="114">
        <v>20</v>
      </c>
      <c r="N56" s="111" t="str">
        <f t="shared" si="17"/>
        <v>20,000</v>
      </c>
      <c r="O56" s="112">
        <v>20</v>
      </c>
      <c r="P56" s="113" t="str">
        <f t="shared" si="18"/>
        <v>20,000</v>
      </c>
      <c r="Q56" s="110">
        <v>2644</v>
      </c>
      <c r="R56" s="111">
        <f t="shared" si="19"/>
        <v>2.6440000000000001</v>
      </c>
      <c r="S56" s="112">
        <v>665</v>
      </c>
      <c r="T56" s="113">
        <f t="shared" si="20"/>
        <v>0.66500000000000004</v>
      </c>
      <c r="U56" s="127">
        <v>4243</v>
      </c>
      <c r="V56" s="121">
        <f t="shared" si="21"/>
        <v>4.2430000000000003</v>
      </c>
      <c r="W56" s="122"/>
      <c r="X56" s="128" t="str">
        <f t="shared" si="9"/>
        <v>0</v>
      </c>
      <c r="Y56" s="110"/>
      <c r="Z56" s="111" t="str">
        <f t="shared" si="10"/>
        <v>0</v>
      </c>
      <c r="AA56" s="112">
        <v>2421</v>
      </c>
      <c r="AB56" s="113">
        <f t="shared" si="22"/>
        <v>2.4209999999999998</v>
      </c>
      <c r="AC56" s="33">
        <f t="shared" si="23"/>
        <v>78.682000000000002</v>
      </c>
      <c r="AD56" s="132">
        <v>40</v>
      </c>
    </row>
    <row r="57" spans="1:33" x14ac:dyDescent="0.2">
      <c r="A57" s="109" t="s">
        <v>346</v>
      </c>
      <c r="B57" s="108" t="s">
        <v>356</v>
      </c>
      <c r="C57" s="108" t="s">
        <v>358</v>
      </c>
      <c r="D57" s="108" t="s">
        <v>359</v>
      </c>
      <c r="E57" s="110">
        <v>20</v>
      </c>
      <c r="F57" s="111" t="str">
        <f t="shared" si="13"/>
        <v>20,000</v>
      </c>
      <c r="G57" s="112">
        <v>20</v>
      </c>
      <c r="H57" s="113" t="str">
        <f t="shared" si="14"/>
        <v>20,000</v>
      </c>
      <c r="I57" s="127">
        <v>7967</v>
      </c>
      <c r="J57" s="121">
        <f t="shared" si="15"/>
        <v>7.9669999999999996</v>
      </c>
      <c r="K57" s="122">
        <v>9313</v>
      </c>
      <c r="L57" s="128">
        <f t="shared" si="16"/>
        <v>9.3130000000000006</v>
      </c>
      <c r="M57" s="114">
        <v>636</v>
      </c>
      <c r="N57" s="111">
        <f t="shared" si="17"/>
        <v>0.63600000000000001</v>
      </c>
      <c r="O57" s="112">
        <v>2070</v>
      </c>
      <c r="P57" s="113">
        <f t="shared" si="18"/>
        <v>2.0699999999999998</v>
      </c>
      <c r="Q57" s="110">
        <v>2527</v>
      </c>
      <c r="R57" s="111">
        <f t="shared" si="19"/>
        <v>2.5270000000000001</v>
      </c>
      <c r="S57" s="112">
        <v>979</v>
      </c>
      <c r="T57" s="113">
        <f t="shared" si="20"/>
        <v>0.97899999999999998</v>
      </c>
      <c r="U57" s="127">
        <v>12000</v>
      </c>
      <c r="V57" s="121">
        <f t="shared" si="21"/>
        <v>12</v>
      </c>
      <c r="W57" s="122"/>
      <c r="X57" s="128" t="str">
        <f t="shared" si="9"/>
        <v>0</v>
      </c>
      <c r="Y57" s="110"/>
      <c r="Z57" s="111" t="str">
        <f t="shared" si="10"/>
        <v>0</v>
      </c>
      <c r="AA57" s="112">
        <v>3598</v>
      </c>
      <c r="AB57" s="113">
        <f t="shared" si="22"/>
        <v>3.5979999999999999</v>
      </c>
      <c r="AC57" s="33">
        <f t="shared" si="23"/>
        <v>79.09</v>
      </c>
      <c r="AD57" s="132">
        <v>41</v>
      </c>
    </row>
    <row r="58" spans="1:33" x14ac:dyDescent="0.2">
      <c r="A58" s="109" t="s">
        <v>342</v>
      </c>
      <c r="B58" s="108" t="s">
        <v>125</v>
      </c>
      <c r="C58" s="108" t="s">
        <v>69</v>
      </c>
      <c r="D58" s="108" t="s">
        <v>70</v>
      </c>
      <c r="E58" s="110">
        <v>2553</v>
      </c>
      <c r="F58" s="111">
        <f t="shared" si="13"/>
        <v>2.5529999999999999</v>
      </c>
      <c r="G58" s="112">
        <v>3162</v>
      </c>
      <c r="H58" s="113">
        <f t="shared" si="14"/>
        <v>3.1619999999999999</v>
      </c>
      <c r="I58" s="127">
        <v>20</v>
      </c>
      <c r="J58" s="121" t="str">
        <f t="shared" si="15"/>
        <v>20,000</v>
      </c>
      <c r="K58" s="122">
        <v>20</v>
      </c>
      <c r="L58" s="128" t="str">
        <f t="shared" si="16"/>
        <v>20,000</v>
      </c>
      <c r="M58" s="114">
        <v>846</v>
      </c>
      <c r="N58" s="111">
        <f t="shared" si="17"/>
        <v>0.84599999999999997</v>
      </c>
      <c r="O58" s="112">
        <v>5994</v>
      </c>
      <c r="P58" s="113">
        <f t="shared" si="18"/>
        <v>5.9939999999999998</v>
      </c>
      <c r="Q58" s="110">
        <v>5478</v>
      </c>
      <c r="R58" s="111">
        <f t="shared" si="19"/>
        <v>5.4779999999999998</v>
      </c>
      <c r="S58" s="112">
        <v>4266</v>
      </c>
      <c r="T58" s="113">
        <f t="shared" si="20"/>
        <v>4.266</v>
      </c>
      <c r="U58" s="127">
        <v>7453</v>
      </c>
      <c r="V58" s="121">
        <f t="shared" si="21"/>
        <v>7.4530000000000003</v>
      </c>
      <c r="W58" s="122"/>
      <c r="X58" s="128" t="str">
        <f t="shared" si="9"/>
        <v>0</v>
      </c>
      <c r="Y58" s="110"/>
      <c r="Z58" s="111" t="str">
        <f t="shared" si="10"/>
        <v>0</v>
      </c>
      <c r="AA58" s="112">
        <v>10321</v>
      </c>
      <c r="AB58" s="113">
        <f t="shared" si="22"/>
        <v>10.321</v>
      </c>
      <c r="AC58" s="33">
        <f t="shared" si="23"/>
        <v>80.073000000000008</v>
      </c>
      <c r="AD58" s="133">
        <v>42</v>
      </c>
    </row>
    <row r="59" spans="1:33" x14ac:dyDescent="0.2">
      <c r="A59" s="109" t="s">
        <v>342</v>
      </c>
      <c r="B59" s="108" t="s">
        <v>122</v>
      </c>
      <c r="C59" s="108" t="s">
        <v>123</v>
      </c>
      <c r="D59" s="108" t="s">
        <v>124</v>
      </c>
      <c r="E59" s="110">
        <v>4132</v>
      </c>
      <c r="F59" s="111">
        <f t="shared" si="13"/>
        <v>4.1319999999999997</v>
      </c>
      <c r="G59" s="112">
        <v>3287</v>
      </c>
      <c r="H59" s="113">
        <f t="shared" si="14"/>
        <v>3.2869999999999999</v>
      </c>
      <c r="I59" s="127">
        <v>12000</v>
      </c>
      <c r="J59" s="121">
        <f t="shared" si="15"/>
        <v>12</v>
      </c>
      <c r="K59" s="122">
        <v>12000</v>
      </c>
      <c r="L59" s="128">
        <f t="shared" si="16"/>
        <v>12</v>
      </c>
      <c r="M59" s="114">
        <v>7578</v>
      </c>
      <c r="N59" s="111">
        <f t="shared" si="17"/>
        <v>7.5780000000000003</v>
      </c>
      <c r="O59" s="112">
        <v>5028</v>
      </c>
      <c r="P59" s="113">
        <f t="shared" si="18"/>
        <v>5.0279999999999996</v>
      </c>
      <c r="Q59" s="110">
        <v>10021</v>
      </c>
      <c r="R59" s="111">
        <f t="shared" si="19"/>
        <v>10.021000000000001</v>
      </c>
      <c r="S59" s="112">
        <v>2357</v>
      </c>
      <c r="T59" s="113">
        <f t="shared" si="20"/>
        <v>2.3570000000000002</v>
      </c>
      <c r="U59" s="127">
        <v>12000</v>
      </c>
      <c r="V59" s="121">
        <f t="shared" si="21"/>
        <v>12</v>
      </c>
      <c r="W59" s="122"/>
      <c r="X59" s="128" t="str">
        <f t="shared" si="9"/>
        <v>0</v>
      </c>
      <c r="Y59" s="110"/>
      <c r="Z59" s="111" t="str">
        <f t="shared" si="10"/>
        <v>0</v>
      </c>
      <c r="AA59" s="112">
        <v>12000</v>
      </c>
      <c r="AB59" s="113">
        <f t="shared" si="22"/>
        <v>12</v>
      </c>
      <c r="AC59" s="33">
        <f t="shared" si="23"/>
        <v>80.40300000000002</v>
      </c>
      <c r="AD59" s="132">
        <v>43</v>
      </c>
    </row>
    <row r="60" spans="1:33" x14ac:dyDescent="0.2">
      <c r="A60" s="109" t="s">
        <v>338</v>
      </c>
      <c r="B60" s="108" t="s">
        <v>48</v>
      </c>
      <c r="C60" s="108" t="s">
        <v>49</v>
      </c>
      <c r="D60" s="108" t="s">
        <v>50</v>
      </c>
      <c r="E60" s="110">
        <v>5625</v>
      </c>
      <c r="F60" s="111">
        <f t="shared" si="13"/>
        <v>5.625</v>
      </c>
      <c r="G60" s="112">
        <v>2868</v>
      </c>
      <c r="H60" s="113">
        <f t="shared" si="14"/>
        <v>2.8679999999999999</v>
      </c>
      <c r="I60" s="127">
        <v>12000</v>
      </c>
      <c r="J60" s="121">
        <f t="shared" si="15"/>
        <v>12</v>
      </c>
      <c r="K60" s="122">
        <v>17834</v>
      </c>
      <c r="L60" s="128" t="str">
        <f t="shared" si="16"/>
        <v>12,000</v>
      </c>
      <c r="M60" s="114">
        <v>5945</v>
      </c>
      <c r="N60" s="111">
        <f t="shared" si="17"/>
        <v>5.9450000000000003</v>
      </c>
      <c r="O60" s="112">
        <v>22098</v>
      </c>
      <c r="P60" s="113" t="str">
        <f t="shared" si="18"/>
        <v>12,000</v>
      </c>
      <c r="Q60" s="110">
        <v>4390</v>
      </c>
      <c r="R60" s="111">
        <f t="shared" si="19"/>
        <v>4.3899999999999997</v>
      </c>
      <c r="S60" s="112">
        <v>8316</v>
      </c>
      <c r="T60" s="113">
        <f t="shared" si="20"/>
        <v>8.3160000000000007</v>
      </c>
      <c r="U60" s="127">
        <v>9751</v>
      </c>
      <c r="V60" s="121">
        <f t="shared" si="21"/>
        <v>9.7509999999999994</v>
      </c>
      <c r="W60" s="122"/>
      <c r="X60" s="128" t="str">
        <f t="shared" si="9"/>
        <v>0</v>
      </c>
      <c r="Y60" s="110"/>
      <c r="Z60" s="111" t="str">
        <f t="shared" si="10"/>
        <v>0</v>
      </c>
      <c r="AA60" s="112">
        <v>10620</v>
      </c>
      <c r="AB60" s="113">
        <f t="shared" si="22"/>
        <v>10.62</v>
      </c>
      <c r="AC60" s="33">
        <f t="shared" si="23"/>
        <v>83.514999999999986</v>
      </c>
      <c r="AD60" s="132">
        <v>44</v>
      </c>
    </row>
    <row r="61" spans="1:33" x14ac:dyDescent="0.2">
      <c r="A61" s="109" t="s">
        <v>342</v>
      </c>
      <c r="B61" s="108" t="s">
        <v>113</v>
      </c>
      <c r="C61" s="108" t="s">
        <v>114</v>
      </c>
      <c r="D61" s="108" t="s">
        <v>115</v>
      </c>
      <c r="E61" s="110">
        <v>12000</v>
      </c>
      <c r="F61" s="111">
        <f t="shared" si="13"/>
        <v>12</v>
      </c>
      <c r="G61" s="112">
        <v>3927</v>
      </c>
      <c r="H61" s="113">
        <f t="shared" si="14"/>
        <v>3.927</v>
      </c>
      <c r="I61" s="127">
        <v>12000</v>
      </c>
      <c r="J61" s="121">
        <f t="shared" si="15"/>
        <v>12</v>
      </c>
      <c r="K61" s="122">
        <v>12000</v>
      </c>
      <c r="L61" s="128">
        <f t="shared" si="16"/>
        <v>12</v>
      </c>
      <c r="M61" s="114">
        <v>3298</v>
      </c>
      <c r="N61" s="111">
        <f t="shared" si="17"/>
        <v>3.298</v>
      </c>
      <c r="O61" s="112">
        <v>4199</v>
      </c>
      <c r="P61" s="113">
        <f t="shared" si="18"/>
        <v>4.1989999999999998</v>
      </c>
      <c r="Q61" s="110">
        <v>3586</v>
      </c>
      <c r="R61" s="111">
        <f t="shared" si="19"/>
        <v>3.5859999999999999</v>
      </c>
      <c r="S61" s="112">
        <v>1085</v>
      </c>
      <c r="T61" s="113">
        <f t="shared" si="20"/>
        <v>1.085</v>
      </c>
      <c r="U61" s="127">
        <v>12000</v>
      </c>
      <c r="V61" s="121">
        <f t="shared" si="21"/>
        <v>12</v>
      </c>
      <c r="W61" s="122"/>
      <c r="X61" s="128" t="str">
        <f t="shared" si="9"/>
        <v>0</v>
      </c>
      <c r="Y61" s="110"/>
      <c r="Z61" s="111" t="str">
        <f t="shared" si="10"/>
        <v>0</v>
      </c>
      <c r="AA61" s="112">
        <v>20</v>
      </c>
      <c r="AB61" s="113" t="str">
        <f t="shared" si="22"/>
        <v>20,000</v>
      </c>
      <c r="AC61" s="33">
        <f t="shared" si="23"/>
        <v>84.095000000000013</v>
      </c>
      <c r="AD61" s="133">
        <v>45</v>
      </c>
    </row>
    <row r="62" spans="1:33" x14ac:dyDescent="0.2">
      <c r="A62" s="109" t="s">
        <v>352</v>
      </c>
      <c r="B62" s="108" t="s">
        <v>159</v>
      </c>
      <c r="C62" s="108" t="s">
        <v>129</v>
      </c>
      <c r="D62" s="108" t="s">
        <v>47</v>
      </c>
      <c r="E62" s="110">
        <v>12000</v>
      </c>
      <c r="F62" s="111">
        <f t="shared" si="13"/>
        <v>12</v>
      </c>
      <c r="G62" s="112">
        <v>7658</v>
      </c>
      <c r="H62" s="113">
        <f t="shared" si="14"/>
        <v>7.6580000000000004</v>
      </c>
      <c r="I62" s="129">
        <v>27207</v>
      </c>
      <c r="J62" s="119" t="str">
        <f t="shared" si="15"/>
        <v>12,000</v>
      </c>
      <c r="K62" s="120">
        <v>12000</v>
      </c>
      <c r="L62" s="130">
        <f t="shared" si="16"/>
        <v>12</v>
      </c>
      <c r="M62" s="114">
        <v>746</v>
      </c>
      <c r="N62" s="111">
        <f t="shared" si="17"/>
        <v>0.746</v>
      </c>
      <c r="O62" s="112">
        <v>403</v>
      </c>
      <c r="P62" s="113">
        <f t="shared" si="18"/>
        <v>0.40300000000000002</v>
      </c>
      <c r="Q62" s="110">
        <v>7532</v>
      </c>
      <c r="R62" s="111">
        <f t="shared" si="19"/>
        <v>7.532</v>
      </c>
      <c r="S62" s="112">
        <v>12000</v>
      </c>
      <c r="T62" s="113">
        <f t="shared" si="20"/>
        <v>12</v>
      </c>
      <c r="U62" s="129">
        <v>12000</v>
      </c>
      <c r="V62" s="119">
        <f t="shared" si="21"/>
        <v>12</v>
      </c>
      <c r="W62" s="120"/>
      <c r="X62" s="130" t="str">
        <f t="shared" si="9"/>
        <v>0</v>
      </c>
      <c r="Y62" s="110"/>
      <c r="Z62" s="111" t="str">
        <f t="shared" si="10"/>
        <v>0</v>
      </c>
      <c r="AA62" s="112">
        <v>10014</v>
      </c>
      <c r="AB62" s="113">
        <f t="shared" si="22"/>
        <v>10.013999999999999</v>
      </c>
      <c r="AC62" s="33">
        <f t="shared" si="23"/>
        <v>86.352999999999994</v>
      </c>
      <c r="AD62" s="133">
        <v>46</v>
      </c>
    </row>
    <row r="63" spans="1:33" x14ac:dyDescent="0.2">
      <c r="A63" s="109" t="s">
        <v>344</v>
      </c>
      <c r="B63" s="108" t="s">
        <v>133</v>
      </c>
      <c r="C63" s="108" t="s">
        <v>64</v>
      </c>
      <c r="D63" s="108" t="s">
        <v>65</v>
      </c>
      <c r="E63" s="110">
        <v>4095</v>
      </c>
      <c r="F63" s="111">
        <f t="shared" si="13"/>
        <v>4.0949999999999998</v>
      </c>
      <c r="G63" s="112">
        <v>11008</v>
      </c>
      <c r="H63" s="113">
        <f t="shared" si="14"/>
        <v>11.007999999999999</v>
      </c>
      <c r="I63" s="127">
        <v>20</v>
      </c>
      <c r="J63" s="121" t="str">
        <f t="shared" si="15"/>
        <v>20,000</v>
      </c>
      <c r="K63" s="122">
        <v>20</v>
      </c>
      <c r="L63" s="128" t="str">
        <f t="shared" si="16"/>
        <v>20,000</v>
      </c>
      <c r="M63" s="114">
        <v>624</v>
      </c>
      <c r="N63" s="111">
        <f t="shared" si="17"/>
        <v>0.624</v>
      </c>
      <c r="O63" s="112">
        <v>2514</v>
      </c>
      <c r="P63" s="113">
        <f t="shared" si="18"/>
        <v>2.5139999999999998</v>
      </c>
      <c r="Q63" s="110">
        <v>9257</v>
      </c>
      <c r="R63" s="111">
        <f t="shared" si="19"/>
        <v>9.2569999999999997</v>
      </c>
      <c r="S63" s="112">
        <v>9101</v>
      </c>
      <c r="T63" s="113">
        <f t="shared" si="20"/>
        <v>9.1010000000000009</v>
      </c>
      <c r="U63" s="127">
        <v>7159</v>
      </c>
      <c r="V63" s="121">
        <f t="shared" si="21"/>
        <v>7.1589999999999998</v>
      </c>
      <c r="W63" s="122"/>
      <c r="X63" s="128" t="str">
        <f t="shared" si="9"/>
        <v>0</v>
      </c>
      <c r="Y63" s="110"/>
      <c r="Z63" s="111" t="str">
        <f t="shared" si="10"/>
        <v>0</v>
      </c>
      <c r="AA63" s="112">
        <v>2991</v>
      </c>
      <c r="AB63" s="113">
        <f t="shared" si="22"/>
        <v>2.9910000000000001</v>
      </c>
      <c r="AC63" s="33">
        <f t="shared" si="23"/>
        <v>86.748999999999995</v>
      </c>
      <c r="AD63" s="132">
        <v>47</v>
      </c>
    </row>
    <row r="64" spans="1:33" x14ac:dyDescent="0.2">
      <c r="A64" s="109" t="s">
        <v>350</v>
      </c>
      <c r="B64" s="108" t="s">
        <v>188</v>
      </c>
      <c r="C64" s="108" t="s">
        <v>182</v>
      </c>
      <c r="D64" s="108" t="s">
        <v>32</v>
      </c>
      <c r="E64" s="110">
        <v>12000</v>
      </c>
      <c r="F64" s="111">
        <f t="shared" si="13"/>
        <v>12</v>
      </c>
      <c r="G64" s="112">
        <v>6068</v>
      </c>
      <c r="H64" s="113">
        <f t="shared" si="14"/>
        <v>6.0679999999999996</v>
      </c>
      <c r="I64" s="129">
        <v>4685</v>
      </c>
      <c r="J64" s="119">
        <f t="shared" si="15"/>
        <v>4.6849999999999996</v>
      </c>
      <c r="K64" s="120">
        <v>7518</v>
      </c>
      <c r="L64" s="130">
        <f t="shared" si="16"/>
        <v>7.5179999999999998</v>
      </c>
      <c r="M64" s="114">
        <v>12000</v>
      </c>
      <c r="N64" s="111">
        <f t="shared" si="17"/>
        <v>12</v>
      </c>
      <c r="O64" s="112">
        <v>12000</v>
      </c>
      <c r="P64" s="113">
        <f t="shared" si="18"/>
        <v>12</v>
      </c>
      <c r="Q64" s="110">
        <v>7511</v>
      </c>
      <c r="R64" s="111">
        <f t="shared" si="19"/>
        <v>7.5110000000000001</v>
      </c>
      <c r="S64" s="112">
        <v>5177</v>
      </c>
      <c r="T64" s="113">
        <f t="shared" si="20"/>
        <v>5.1769999999999996</v>
      </c>
      <c r="U64" s="129">
        <v>12000</v>
      </c>
      <c r="V64" s="119">
        <f t="shared" si="21"/>
        <v>12</v>
      </c>
      <c r="W64" s="120"/>
      <c r="X64" s="130" t="str">
        <f t="shared" si="9"/>
        <v>0</v>
      </c>
      <c r="Y64" s="110"/>
      <c r="Z64" s="111" t="str">
        <f t="shared" si="10"/>
        <v>0</v>
      </c>
      <c r="AA64" s="112">
        <v>12062</v>
      </c>
      <c r="AB64" s="113" t="str">
        <f t="shared" si="22"/>
        <v>12,000</v>
      </c>
      <c r="AC64" s="33">
        <f t="shared" si="23"/>
        <v>90.959000000000003</v>
      </c>
      <c r="AD64" s="132">
        <v>48</v>
      </c>
    </row>
    <row r="65" spans="1:30" x14ac:dyDescent="0.2">
      <c r="A65" s="107" t="s">
        <v>348</v>
      </c>
      <c r="B65" s="108" t="s">
        <v>363</v>
      </c>
      <c r="C65" s="108" t="s">
        <v>222</v>
      </c>
      <c r="D65" s="108" t="s">
        <v>21</v>
      </c>
      <c r="E65" s="110">
        <v>20</v>
      </c>
      <c r="F65" s="111" t="str">
        <f t="shared" si="13"/>
        <v>20,000</v>
      </c>
      <c r="G65" s="112">
        <v>20</v>
      </c>
      <c r="H65" s="113" t="str">
        <f t="shared" si="14"/>
        <v>20,000</v>
      </c>
      <c r="I65" s="127">
        <v>12000</v>
      </c>
      <c r="J65" s="121">
        <f t="shared" si="15"/>
        <v>12</v>
      </c>
      <c r="K65" s="122">
        <v>8228</v>
      </c>
      <c r="L65" s="128">
        <f t="shared" si="16"/>
        <v>8.2279999999999998</v>
      </c>
      <c r="M65" s="114">
        <v>1551</v>
      </c>
      <c r="N65" s="111">
        <f t="shared" si="17"/>
        <v>1.5509999999999999</v>
      </c>
      <c r="O65" s="112">
        <v>3984</v>
      </c>
      <c r="P65" s="113">
        <f t="shared" si="18"/>
        <v>3.984</v>
      </c>
      <c r="Q65" s="110">
        <v>9863</v>
      </c>
      <c r="R65" s="111">
        <f t="shared" si="19"/>
        <v>9.8629999999999995</v>
      </c>
      <c r="S65" s="112">
        <v>3291</v>
      </c>
      <c r="T65" s="113">
        <f t="shared" si="20"/>
        <v>3.2909999999999999</v>
      </c>
      <c r="U65" s="127">
        <v>1213</v>
      </c>
      <c r="V65" s="121">
        <f t="shared" si="21"/>
        <v>1.2130000000000001</v>
      </c>
      <c r="W65" s="122"/>
      <c r="X65" s="128"/>
      <c r="Y65" s="110"/>
      <c r="Z65" s="111"/>
      <c r="AA65" s="112">
        <v>11306</v>
      </c>
      <c r="AB65" s="113">
        <f t="shared" si="22"/>
        <v>11.305999999999999</v>
      </c>
      <c r="AC65" s="33">
        <f t="shared" si="23"/>
        <v>91.435999999999993</v>
      </c>
      <c r="AD65" s="133">
        <v>49</v>
      </c>
    </row>
    <row r="66" spans="1:30" x14ac:dyDescent="0.2">
      <c r="A66" s="107" t="s">
        <v>336</v>
      </c>
      <c r="B66" s="108" t="s">
        <v>25</v>
      </c>
      <c r="C66" s="108" t="s">
        <v>26</v>
      </c>
      <c r="D66" s="108" t="s">
        <v>27</v>
      </c>
      <c r="E66" s="110">
        <v>1002</v>
      </c>
      <c r="F66" s="111">
        <f t="shared" si="13"/>
        <v>1.002</v>
      </c>
      <c r="G66" s="112">
        <v>2125</v>
      </c>
      <c r="H66" s="113">
        <f t="shared" si="14"/>
        <v>2.125</v>
      </c>
      <c r="I66" s="129">
        <v>4823</v>
      </c>
      <c r="J66" s="119">
        <f t="shared" si="15"/>
        <v>4.8230000000000004</v>
      </c>
      <c r="K66" s="120">
        <v>16816</v>
      </c>
      <c r="L66" s="130" t="str">
        <f t="shared" si="16"/>
        <v>12,000</v>
      </c>
      <c r="M66" s="114">
        <v>20</v>
      </c>
      <c r="N66" s="111" t="str">
        <f t="shared" si="17"/>
        <v>20,000</v>
      </c>
      <c r="O66" s="112">
        <v>20</v>
      </c>
      <c r="P66" s="113" t="str">
        <f t="shared" si="18"/>
        <v>20,000</v>
      </c>
      <c r="Q66" s="110">
        <v>10632</v>
      </c>
      <c r="R66" s="111">
        <f t="shared" si="19"/>
        <v>10.632</v>
      </c>
      <c r="S66" s="112">
        <v>1198</v>
      </c>
      <c r="T66" s="113">
        <f t="shared" si="20"/>
        <v>1.198</v>
      </c>
      <c r="U66" s="129">
        <v>1638</v>
      </c>
      <c r="V66" s="119">
        <f t="shared" si="21"/>
        <v>1.6379999999999999</v>
      </c>
      <c r="W66" s="120"/>
      <c r="X66" s="130" t="str">
        <f t="shared" ref="X66:X98" si="24">IF(W66=0,"0",IF(W66=20,"20,000",IF((W66/1000)&gt;12,"12,000",(W66/1000))))</f>
        <v>0</v>
      </c>
      <c r="Y66" s="110"/>
      <c r="Z66" s="111" t="str">
        <f t="shared" ref="Z66:Z98" si="25">IF(Y66=0,"0",IF(Y66=20,"20,000",IF((Y66/1000)&gt;12,"12,000",(Y66/1000))))</f>
        <v>0</v>
      </c>
      <c r="AA66" s="112">
        <v>20</v>
      </c>
      <c r="AB66" s="113" t="str">
        <f t="shared" si="22"/>
        <v>20,000</v>
      </c>
      <c r="AC66" s="33">
        <f t="shared" si="23"/>
        <v>93.417999999999992</v>
      </c>
      <c r="AD66" s="132">
        <v>50</v>
      </c>
    </row>
    <row r="67" spans="1:30" x14ac:dyDescent="0.2">
      <c r="A67" s="109" t="s">
        <v>346</v>
      </c>
      <c r="B67" s="108" t="s">
        <v>357</v>
      </c>
      <c r="C67" s="108" t="s">
        <v>358</v>
      </c>
      <c r="D67" s="108" t="s">
        <v>360</v>
      </c>
      <c r="E67" s="110">
        <v>20</v>
      </c>
      <c r="F67" s="111" t="str">
        <f t="shared" si="13"/>
        <v>20,000</v>
      </c>
      <c r="G67" s="112">
        <v>20</v>
      </c>
      <c r="H67" s="113" t="str">
        <f t="shared" si="14"/>
        <v>20,000</v>
      </c>
      <c r="I67" s="127">
        <v>12111</v>
      </c>
      <c r="J67" s="121" t="str">
        <f t="shared" si="15"/>
        <v>12,000</v>
      </c>
      <c r="K67" s="122">
        <v>12000</v>
      </c>
      <c r="L67" s="128">
        <f t="shared" si="16"/>
        <v>12</v>
      </c>
      <c r="M67" s="114">
        <v>2649</v>
      </c>
      <c r="N67" s="111">
        <f t="shared" si="17"/>
        <v>2.649</v>
      </c>
      <c r="O67" s="112">
        <v>2748</v>
      </c>
      <c r="P67" s="113">
        <f t="shared" si="18"/>
        <v>2.7480000000000002</v>
      </c>
      <c r="Q67" s="110">
        <v>2201</v>
      </c>
      <c r="R67" s="111">
        <f t="shared" si="19"/>
        <v>2.2010000000000001</v>
      </c>
      <c r="S67" s="112">
        <v>12000</v>
      </c>
      <c r="T67" s="113">
        <f t="shared" si="20"/>
        <v>12</v>
      </c>
      <c r="U67" s="127">
        <v>12000</v>
      </c>
      <c r="V67" s="121">
        <f t="shared" si="21"/>
        <v>12</v>
      </c>
      <c r="W67" s="122"/>
      <c r="X67" s="128" t="str">
        <f t="shared" si="24"/>
        <v>0</v>
      </c>
      <c r="Y67" s="110"/>
      <c r="Z67" s="111" t="str">
        <f t="shared" si="25"/>
        <v>0</v>
      </c>
      <c r="AA67" s="112">
        <v>3670</v>
      </c>
      <c r="AB67" s="113">
        <f t="shared" si="22"/>
        <v>3.67</v>
      </c>
      <c r="AC67" s="33">
        <f t="shared" si="23"/>
        <v>99.268000000000001</v>
      </c>
      <c r="AD67" s="133">
        <v>51</v>
      </c>
    </row>
    <row r="68" spans="1:30" x14ac:dyDescent="0.2">
      <c r="A68" s="109" t="s">
        <v>342</v>
      </c>
      <c r="B68" s="108" t="s">
        <v>112</v>
      </c>
      <c r="C68" s="108" t="s">
        <v>53</v>
      </c>
      <c r="D68" s="108" t="s">
        <v>54</v>
      </c>
      <c r="E68" s="110">
        <v>12000</v>
      </c>
      <c r="F68" s="111">
        <f t="shared" si="13"/>
        <v>12</v>
      </c>
      <c r="G68" s="112">
        <v>12000</v>
      </c>
      <c r="H68" s="113">
        <f t="shared" si="14"/>
        <v>12</v>
      </c>
      <c r="I68" s="129">
        <v>20</v>
      </c>
      <c r="J68" s="119" t="str">
        <f t="shared" si="15"/>
        <v>20,000</v>
      </c>
      <c r="K68" s="120">
        <v>20</v>
      </c>
      <c r="L68" s="130" t="str">
        <f t="shared" si="16"/>
        <v>20,000</v>
      </c>
      <c r="M68" s="114">
        <v>7022</v>
      </c>
      <c r="N68" s="111">
        <f t="shared" si="17"/>
        <v>7.0220000000000002</v>
      </c>
      <c r="O68" s="112">
        <v>713</v>
      </c>
      <c r="P68" s="113">
        <f t="shared" si="18"/>
        <v>0.71299999999999997</v>
      </c>
      <c r="Q68" s="110">
        <v>2192</v>
      </c>
      <c r="R68" s="111">
        <f t="shared" si="19"/>
        <v>2.1920000000000002</v>
      </c>
      <c r="S68" s="112">
        <v>3434</v>
      </c>
      <c r="T68" s="113">
        <f t="shared" si="20"/>
        <v>3.4340000000000002</v>
      </c>
      <c r="U68" s="129">
        <v>12221</v>
      </c>
      <c r="V68" s="119" t="str">
        <f t="shared" si="21"/>
        <v>12,000</v>
      </c>
      <c r="W68" s="120"/>
      <c r="X68" s="130" t="str">
        <f t="shared" si="24"/>
        <v>0</v>
      </c>
      <c r="Y68" s="110"/>
      <c r="Z68" s="111" t="str">
        <f t="shared" si="25"/>
        <v>0</v>
      </c>
      <c r="AA68" s="112">
        <v>12000</v>
      </c>
      <c r="AB68" s="113">
        <f t="shared" si="22"/>
        <v>12</v>
      </c>
      <c r="AC68" s="33">
        <f t="shared" si="23"/>
        <v>101.361</v>
      </c>
      <c r="AD68" s="132">
        <v>52</v>
      </c>
    </row>
    <row r="69" spans="1:30" x14ac:dyDescent="0.2">
      <c r="A69" s="109" t="s">
        <v>347</v>
      </c>
      <c r="B69" s="108" t="s">
        <v>150</v>
      </c>
      <c r="C69" s="108" t="s">
        <v>17</v>
      </c>
      <c r="D69" s="108" t="s">
        <v>151</v>
      </c>
      <c r="E69" s="110">
        <v>8486</v>
      </c>
      <c r="F69" s="111">
        <f t="shared" si="13"/>
        <v>8.4860000000000007</v>
      </c>
      <c r="G69" s="112">
        <v>3611</v>
      </c>
      <c r="H69" s="113">
        <f t="shared" si="14"/>
        <v>3.6110000000000002</v>
      </c>
      <c r="I69" s="127">
        <v>8614</v>
      </c>
      <c r="J69" s="121">
        <f t="shared" si="15"/>
        <v>8.6140000000000008</v>
      </c>
      <c r="K69" s="122">
        <v>11869</v>
      </c>
      <c r="L69" s="128">
        <f t="shared" si="16"/>
        <v>11.869</v>
      </c>
      <c r="M69" s="114">
        <v>12000</v>
      </c>
      <c r="N69" s="111">
        <f t="shared" si="17"/>
        <v>12</v>
      </c>
      <c r="O69" s="112">
        <v>12000</v>
      </c>
      <c r="P69" s="113">
        <f t="shared" si="18"/>
        <v>12</v>
      </c>
      <c r="Q69" s="110">
        <v>12000</v>
      </c>
      <c r="R69" s="111">
        <f t="shared" si="19"/>
        <v>12</v>
      </c>
      <c r="S69" s="112">
        <v>5120</v>
      </c>
      <c r="T69" s="113">
        <f t="shared" si="20"/>
        <v>5.12</v>
      </c>
      <c r="U69" s="127">
        <v>20</v>
      </c>
      <c r="V69" s="121" t="str">
        <f t="shared" si="21"/>
        <v>20,000</v>
      </c>
      <c r="W69" s="122"/>
      <c r="X69" s="128" t="str">
        <f t="shared" si="24"/>
        <v>0</v>
      </c>
      <c r="Y69" s="110"/>
      <c r="Z69" s="111" t="str">
        <f t="shared" si="25"/>
        <v>0</v>
      </c>
      <c r="AA69" s="112">
        <v>9143</v>
      </c>
      <c r="AB69" s="113">
        <f t="shared" si="22"/>
        <v>9.1430000000000007</v>
      </c>
      <c r="AC69" s="33">
        <f t="shared" si="23"/>
        <v>102.84300000000002</v>
      </c>
      <c r="AD69" s="133">
        <v>53</v>
      </c>
    </row>
    <row r="70" spans="1:30" x14ac:dyDescent="0.2">
      <c r="A70" s="109" t="s">
        <v>344</v>
      </c>
      <c r="B70" s="108" t="s">
        <v>134</v>
      </c>
      <c r="C70" s="108" t="s">
        <v>97</v>
      </c>
      <c r="D70" s="108" t="s">
        <v>98</v>
      </c>
      <c r="E70" s="110">
        <v>8234</v>
      </c>
      <c r="F70" s="111">
        <f t="shared" si="13"/>
        <v>8.234</v>
      </c>
      <c r="G70" s="112">
        <v>5847</v>
      </c>
      <c r="H70" s="113">
        <f t="shared" si="14"/>
        <v>5.8470000000000004</v>
      </c>
      <c r="I70" s="129">
        <v>8515</v>
      </c>
      <c r="J70" s="119">
        <f t="shared" si="15"/>
        <v>8.5150000000000006</v>
      </c>
      <c r="K70" s="120">
        <v>19616</v>
      </c>
      <c r="L70" s="130" t="str">
        <f t="shared" si="16"/>
        <v>12,000</v>
      </c>
      <c r="M70" s="114">
        <v>3060</v>
      </c>
      <c r="N70" s="111">
        <f t="shared" si="17"/>
        <v>3.06</v>
      </c>
      <c r="O70" s="112">
        <v>4866</v>
      </c>
      <c r="P70" s="113">
        <f t="shared" si="18"/>
        <v>4.8659999999999997</v>
      </c>
      <c r="Q70" s="110">
        <v>24071</v>
      </c>
      <c r="R70" s="111" t="str">
        <f t="shared" si="19"/>
        <v>12,000</v>
      </c>
      <c r="S70" s="112">
        <v>8994</v>
      </c>
      <c r="T70" s="113">
        <f t="shared" si="20"/>
        <v>8.9939999999999998</v>
      </c>
      <c r="U70" s="129">
        <v>20</v>
      </c>
      <c r="V70" s="119" t="str">
        <f t="shared" si="21"/>
        <v>20,000</v>
      </c>
      <c r="W70" s="120"/>
      <c r="X70" s="130" t="str">
        <f t="shared" si="24"/>
        <v>0</v>
      </c>
      <c r="Y70" s="110"/>
      <c r="Z70" s="111" t="str">
        <f t="shared" si="25"/>
        <v>0</v>
      </c>
      <c r="AA70" s="112">
        <v>20</v>
      </c>
      <c r="AB70" s="113" t="str">
        <f t="shared" si="22"/>
        <v>20,000</v>
      </c>
      <c r="AC70" s="33">
        <f t="shared" si="23"/>
        <v>103.51599999999999</v>
      </c>
      <c r="AD70" s="132">
        <v>54</v>
      </c>
    </row>
    <row r="71" spans="1:30" x14ac:dyDescent="0.2">
      <c r="A71" s="107" t="s">
        <v>348</v>
      </c>
      <c r="B71" s="108" t="s">
        <v>236</v>
      </c>
      <c r="C71" s="108" t="s">
        <v>141</v>
      </c>
      <c r="D71" s="108" t="s">
        <v>124</v>
      </c>
      <c r="E71" s="110">
        <v>11741</v>
      </c>
      <c r="F71" s="111">
        <f t="shared" si="13"/>
        <v>11.741</v>
      </c>
      <c r="G71" s="112">
        <v>7376</v>
      </c>
      <c r="H71" s="113">
        <f t="shared" si="14"/>
        <v>7.3760000000000003</v>
      </c>
      <c r="I71" s="127">
        <v>12000</v>
      </c>
      <c r="J71" s="121">
        <f t="shared" si="15"/>
        <v>12</v>
      </c>
      <c r="K71" s="122">
        <v>12000</v>
      </c>
      <c r="L71" s="128">
        <f t="shared" si="16"/>
        <v>12</v>
      </c>
      <c r="M71" s="114">
        <v>4296</v>
      </c>
      <c r="N71" s="111">
        <f t="shared" si="17"/>
        <v>4.2960000000000003</v>
      </c>
      <c r="O71" s="112">
        <v>3140</v>
      </c>
      <c r="P71" s="113">
        <f t="shared" si="18"/>
        <v>3.14</v>
      </c>
      <c r="Q71" s="110">
        <v>12000</v>
      </c>
      <c r="R71" s="111">
        <f t="shared" si="19"/>
        <v>12</v>
      </c>
      <c r="S71" s="112">
        <v>12000</v>
      </c>
      <c r="T71" s="113">
        <f t="shared" si="20"/>
        <v>12</v>
      </c>
      <c r="U71" s="127">
        <v>20</v>
      </c>
      <c r="V71" s="121" t="str">
        <f t="shared" si="21"/>
        <v>20,000</v>
      </c>
      <c r="W71" s="122"/>
      <c r="X71" s="128" t="str">
        <f t="shared" si="24"/>
        <v>0</v>
      </c>
      <c r="Y71" s="110"/>
      <c r="Z71" s="111" t="str">
        <f t="shared" si="25"/>
        <v>0</v>
      </c>
      <c r="AA71" s="112">
        <v>12000</v>
      </c>
      <c r="AB71" s="113">
        <f t="shared" si="22"/>
        <v>12</v>
      </c>
      <c r="AC71" s="33">
        <f t="shared" si="23"/>
        <v>106.55300000000001</v>
      </c>
      <c r="AD71" s="133">
        <v>55</v>
      </c>
    </row>
    <row r="72" spans="1:30" x14ac:dyDescent="0.2">
      <c r="A72" s="107" t="s">
        <v>349</v>
      </c>
      <c r="B72" s="108" t="s">
        <v>203</v>
      </c>
      <c r="C72" s="108" t="s">
        <v>204</v>
      </c>
      <c r="D72" s="108" t="s">
        <v>39</v>
      </c>
      <c r="E72" s="110">
        <v>15719</v>
      </c>
      <c r="F72" s="111" t="str">
        <f t="shared" si="13"/>
        <v>12,000</v>
      </c>
      <c r="G72" s="112">
        <v>3964</v>
      </c>
      <c r="H72" s="113">
        <f t="shared" si="14"/>
        <v>3.964</v>
      </c>
      <c r="I72" s="127">
        <v>18407</v>
      </c>
      <c r="J72" s="121" t="str">
        <f t="shared" si="15"/>
        <v>12,000</v>
      </c>
      <c r="K72" s="122">
        <v>15670</v>
      </c>
      <c r="L72" s="128" t="str">
        <f t="shared" si="16"/>
        <v>12,000</v>
      </c>
      <c r="M72" s="114">
        <v>8649</v>
      </c>
      <c r="N72" s="111">
        <f t="shared" si="17"/>
        <v>8.6489999999999991</v>
      </c>
      <c r="O72" s="112">
        <v>3360</v>
      </c>
      <c r="P72" s="113">
        <f t="shared" si="18"/>
        <v>3.36</v>
      </c>
      <c r="Q72" s="110">
        <v>20</v>
      </c>
      <c r="R72" s="111" t="str">
        <f t="shared" si="19"/>
        <v>20,000</v>
      </c>
      <c r="S72" s="112">
        <v>20</v>
      </c>
      <c r="T72" s="113" t="str">
        <f t="shared" si="20"/>
        <v>20,000</v>
      </c>
      <c r="U72" s="127">
        <v>5162</v>
      </c>
      <c r="V72" s="121">
        <f t="shared" si="21"/>
        <v>5.1619999999999999</v>
      </c>
      <c r="W72" s="122"/>
      <c r="X72" s="128" t="str">
        <f t="shared" si="24"/>
        <v>0</v>
      </c>
      <c r="Y72" s="110"/>
      <c r="Z72" s="111" t="str">
        <f t="shared" si="25"/>
        <v>0</v>
      </c>
      <c r="AA72" s="112">
        <v>10094</v>
      </c>
      <c r="AB72" s="113">
        <f t="shared" si="22"/>
        <v>10.093999999999999</v>
      </c>
      <c r="AC72" s="33">
        <f t="shared" si="23"/>
        <v>107.229</v>
      </c>
      <c r="AD72" s="132">
        <v>56</v>
      </c>
    </row>
    <row r="73" spans="1:30" x14ac:dyDescent="0.2">
      <c r="A73" s="109" t="s">
        <v>346</v>
      </c>
      <c r="B73" s="108" t="s">
        <v>146</v>
      </c>
      <c r="C73" s="108" t="s">
        <v>147</v>
      </c>
      <c r="D73" s="108" t="s">
        <v>92</v>
      </c>
      <c r="E73" s="110">
        <v>20</v>
      </c>
      <c r="F73" s="111" t="str">
        <f t="shared" si="13"/>
        <v>20,000</v>
      </c>
      <c r="G73" s="112">
        <v>20</v>
      </c>
      <c r="H73" s="113" t="str">
        <f t="shared" si="14"/>
        <v>20,000</v>
      </c>
      <c r="I73" s="129">
        <v>4053</v>
      </c>
      <c r="J73" s="119">
        <f t="shared" si="15"/>
        <v>4.0529999999999999</v>
      </c>
      <c r="K73" s="120">
        <v>14528</v>
      </c>
      <c r="L73" s="130" t="str">
        <f t="shared" si="16"/>
        <v>12,000</v>
      </c>
      <c r="M73" s="114">
        <v>20</v>
      </c>
      <c r="N73" s="111" t="str">
        <f t="shared" si="17"/>
        <v>20,000</v>
      </c>
      <c r="O73" s="112">
        <v>20</v>
      </c>
      <c r="P73" s="113" t="str">
        <f t="shared" si="18"/>
        <v>20,000</v>
      </c>
      <c r="Q73" s="110">
        <v>3945</v>
      </c>
      <c r="R73" s="111">
        <f t="shared" si="19"/>
        <v>3.9449999999999998</v>
      </c>
      <c r="S73" s="112">
        <v>5354</v>
      </c>
      <c r="T73" s="113">
        <f t="shared" si="20"/>
        <v>5.3540000000000001</v>
      </c>
      <c r="U73" s="129">
        <v>4857</v>
      </c>
      <c r="V73" s="119">
        <f t="shared" si="21"/>
        <v>4.8570000000000002</v>
      </c>
      <c r="W73" s="120"/>
      <c r="X73" s="130" t="str">
        <f t="shared" si="24"/>
        <v>0</v>
      </c>
      <c r="Y73" s="110"/>
      <c r="Z73" s="111" t="str">
        <f t="shared" si="25"/>
        <v>0</v>
      </c>
      <c r="AA73" s="112">
        <v>1700</v>
      </c>
      <c r="AB73" s="113">
        <f t="shared" si="22"/>
        <v>1.7</v>
      </c>
      <c r="AC73" s="33">
        <f t="shared" si="23"/>
        <v>111.90899999999999</v>
      </c>
      <c r="AD73" s="133">
        <v>57</v>
      </c>
    </row>
    <row r="74" spans="1:30" x14ac:dyDescent="0.2">
      <c r="A74" s="107" t="s">
        <v>339</v>
      </c>
      <c r="B74" s="108" t="s">
        <v>80</v>
      </c>
      <c r="C74" s="108" t="s">
        <v>81</v>
      </c>
      <c r="D74" s="108" t="s">
        <v>82</v>
      </c>
      <c r="E74" s="110">
        <v>3611</v>
      </c>
      <c r="F74" s="111">
        <f t="shared" si="13"/>
        <v>3.6110000000000002</v>
      </c>
      <c r="G74" s="112">
        <v>4019</v>
      </c>
      <c r="H74" s="113">
        <f t="shared" si="14"/>
        <v>4.0190000000000001</v>
      </c>
      <c r="I74" s="127">
        <v>11648</v>
      </c>
      <c r="J74" s="121">
        <f t="shared" si="15"/>
        <v>11.648</v>
      </c>
      <c r="K74" s="122">
        <v>25834</v>
      </c>
      <c r="L74" s="128" t="str">
        <f t="shared" si="16"/>
        <v>12,000</v>
      </c>
      <c r="M74" s="114">
        <v>20</v>
      </c>
      <c r="N74" s="111" t="str">
        <f t="shared" si="17"/>
        <v>20,000</v>
      </c>
      <c r="O74" s="112">
        <v>20</v>
      </c>
      <c r="P74" s="113" t="str">
        <f t="shared" si="18"/>
        <v>20,000</v>
      </c>
      <c r="Q74" s="110">
        <v>20</v>
      </c>
      <c r="R74" s="111" t="str">
        <f t="shared" si="19"/>
        <v>20,000</v>
      </c>
      <c r="S74" s="112">
        <v>20</v>
      </c>
      <c r="T74" s="113" t="str">
        <f t="shared" si="20"/>
        <v>20,000</v>
      </c>
      <c r="U74" s="127">
        <v>2973</v>
      </c>
      <c r="V74" s="121">
        <f t="shared" si="21"/>
        <v>2.9729999999999999</v>
      </c>
      <c r="W74" s="122"/>
      <c r="X74" s="128" t="str">
        <f t="shared" si="24"/>
        <v>0</v>
      </c>
      <c r="Y74" s="110"/>
      <c r="Z74" s="111" t="str">
        <f t="shared" si="25"/>
        <v>0</v>
      </c>
      <c r="AA74" s="112">
        <v>4177</v>
      </c>
      <c r="AB74" s="113">
        <f t="shared" si="22"/>
        <v>4.1769999999999996</v>
      </c>
      <c r="AC74" s="33">
        <f t="shared" si="23"/>
        <v>118.42800000000001</v>
      </c>
      <c r="AD74" s="132">
        <v>58</v>
      </c>
    </row>
    <row r="75" spans="1:30" x14ac:dyDescent="0.2">
      <c r="A75" s="109" t="s">
        <v>353</v>
      </c>
      <c r="B75" s="108" t="s">
        <v>154</v>
      </c>
      <c r="C75" s="108" t="s">
        <v>142</v>
      </c>
      <c r="D75" s="108" t="s">
        <v>35</v>
      </c>
      <c r="E75" s="110">
        <v>2056</v>
      </c>
      <c r="F75" s="111">
        <f t="shared" si="13"/>
        <v>2.056</v>
      </c>
      <c r="G75" s="112">
        <v>931</v>
      </c>
      <c r="H75" s="113">
        <f t="shared" si="14"/>
        <v>0.93100000000000005</v>
      </c>
      <c r="I75" s="127">
        <v>2611</v>
      </c>
      <c r="J75" s="121">
        <f t="shared" si="15"/>
        <v>2.6110000000000002</v>
      </c>
      <c r="K75" s="122">
        <v>4697</v>
      </c>
      <c r="L75" s="128">
        <f t="shared" si="16"/>
        <v>4.6970000000000001</v>
      </c>
      <c r="M75" s="114">
        <v>20</v>
      </c>
      <c r="N75" s="111" t="str">
        <f t="shared" si="17"/>
        <v>20,000</v>
      </c>
      <c r="O75" s="112">
        <v>20</v>
      </c>
      <c r="P75" s="113" t="str">
        <f t="shared" si="18"/>
        <v>20,000</v>
      </c>
      <c r="Q75" s="110">
        <v>20</v>
      </c>
      <c r="R75" s="111" t="str">
        <f t="shared" si="19"/>
        <v>20,000</v>
      </c>
      <c r="S75" s="112">
        <v>20</v>
      </c>
      <c r="T75" s="113" t="str">
        <f t="shared" si="20"/>
        <v>20,000</v>
      </c>
      <c r="U75" s="127">
        <v>8244</v>
      </c>
      <c r="V75" s="121">
        <f t="shared" si="21"/>
        <v>8.2439999999999998</v>
      </c>
      <c r="W75" s="122"/>
      <c r="X75" s="128" t="str">
        <f t="shared" si="24"/>
        <v>0</v>
      </c>
      <c r="Y75" s="110"/>
      <c r="Z75" s="111" t="str">
        <f t="shared" si="25"/>
        <v>0</v>
      </c>
      <c r="AA75" s="112">
        <v>20</v>
      </c>
      <c r="AB75" s="113" t="str">
        <f t="shared" si="22"/>
        <v>20,000</v>
      </c>
      <c r="AC75" s="33">
        <f t="shared" si="23"/>
        <v>118.539</v>
      </c>
      <c r="AD75" s="132">
        <v>59</v>
      </c>
    </row>
    <row r="76" spans="1:30" x14ac:dyDescent="0.2">
      <c r="A76" s="109" t="s">
        <v>351</v>
      </c>
      <c r="B76" s="108" t="s">
        <v>180</v>
      </c>
      <c r="C76" s="108" t="s">
        <v>181</v>
      </c>
      <c r="D76" s="108" t="s">
        <v>18</v>
      </c>
      <c r="E76" s="110">
        <v>20</v>
      </c>
      <c r="F76" s="111" t="str">
        <f t="shared" si="13"/>
        <v>20,000</v>
      </c>
      <c r="G76" s="112">
        <v>20</v>
      </c>
      <c r="H76" s="113" t="str">
        <f t="shared" si="14"/>
        <v>20,000</v>
      </c>
      <c r="I76" s="127">
        <v>5371</v>
      </c>
      <c r="J76" s="121">
        <f t="shared" si="15"/>
        <v>5.3710000000000004</v>
      </c>
      <c r="K76" s="122">
        <v>14102</v>
      </c>
      <c r="L76" s="128" t="str">
        <f t="shared" si="16"/>
        <v>12,000</v>
      </c>
      <c r="M76" s="114">
        <v>20</v>
      </c>
      <c r="N76" s="111" t="str">
        <f t="shared" si="17"/>
        <v>20,000</v>
      </c>
      <c r="O76" s="112">
        <v>20</v>
      </c>
      <c r="P76" s="113" t="str">
        <f t="shared" si="18"/>
        <v>20,000</v>
      </c>
      <c r="Q76" s="110">
        <v>3686</v>
      </c>
      <c r="R76" s="111">
        <f t="shared" si="19"/>
        <v>3.6859999999999999</v>
      </c>
      <c r="S76" s="112">
        <v>2500</v>
      </c>
      <c r="T76" s="113">
        <f t="shared" si="20"/>
        <v>2.5</v>
      </c>
      <c r="U76" s="127">
        <v>3086</v>
      </c>
      <c r="V76" s="121">
        <f t="shared" si="21"/>
        <v>3.0859999999999999</v>
      </c>
      <c r="W76" s="122"/>
      <c r="X76" s="128" t="str">
        <f t="shared" si="24"/>
        <v>0</v>
      </c>
      <c r="Y76" s="110"/>
      <c r="Z76" s="111" t="str">
        <f t="shared" si="25"/>
        <v>0</v>
      </c>
      <c r="AA76" s="112">
        <v>12000</v>
      </c>
      <c r="AB76" s="113">
        <f t="shared" si="22"/>
        <v>12</v>
      </c>
      <c r="AC76" s="33">
        <f t="shared" si="23"/>
        <v>118.64299999999999</v>
      </c>
      <c r="AD76" s="133">
        <v>60</v>
      </c>
    </row>
    <row r="77" spans="1:30" x14ac:dyDescent="0.2">
      <c r="A77" s="109" t="s">
        <v>352</v>
      </c>
      <c r="B77" s="108" t="s">
        <v>158</v>
      </c>
      <c r="C77" s="108" t="s">
        <v>31</v>
      </c>
      <c r="D77" s="108" t="s">
        <v>32</v>
      </c>
      <c r="E77" s="110">
        <v>20</v>
      </c>
      <c r="F77" s="111" t="str">
        <f t="shared" si="13"/>
        <v>20,000</v>
      </c>
      <c r="G77" s="112">
        <v>20</v>
      </c>
      <c r="H77" s="113" t="str">
        <f t="shared" si="14"/>
        <v>20,000</v>
      </c>
      <c r="I77" s="129">
        <v>6589</v>
      </c>
      <c r="J77" s="119">
        <f t="shared" si="15"/>
        <v>6.5890000000000004</v>
      </c>
      <c r="K77" s="120">
        <v>12000</v>
      </c>
      <c r="L77" s="130">
        <f t="shared" si="16"/>
        <v>12</v>
      </c>
      <c r="M77" s="114">
        <v>555</v>
      </c>
      <c r="N77" s="111">
        <f t="shared" si="17"/>
        <v>0.55500000000000005</v>
      </c>
      <c r="O77" s="112">
        <v>1256</v>
      </c>
      <c r="P77" s="113">
        <f t="shared" si="18"/>
        <v>1.256</v>
      </c>
      <c r="Q77" s="110">
        <v>20</v>
      </c>
      <c r="R77" s="111" t="str">
        <f t="shared" si="19"/>
        <v>20,000</v>
      </c>
      <c r="S77" s="112">
        <v>20</v>
      </c>
      <c r="T77" s="113" t="str">
        <f t="shared" si="20"/>
        <v>20,000</v>
      </c>
      <c r="U77" s="129">
        <v>20</v>
      </c>
      <c r="V77" s="119" t="str">
        <f t="shared" si="21"/>
        <v>20,000</v>
      </c>
      <c r="W77" s="120"/>
      <c r="X77" s="130" t="str">
        <f t="shared" si="24"/>
        <v>0</v>
      </c>
      <c r="Y77" s="110"/>
      <c r="Z77" s="111" t="str">
        <f t="shared" si="25"/>
        <v>0</v>
      </c>
      <c r="AA77" s="112">
        <v>2047</v>
      </c>
      <c r="AB77" s="113">
        <f t="shared" si="22"/>
        <v>2.0470000000000002</v>
      </c>
      <c r="AC77" s="33">
        <f t="shared" si="23"/>
        <v>122.447</v>
      </c>
      <c r="AD77" s="133">
        <v>61</v>
      </c>
    </row>
    <row r="78" spans="1:30" x14ac:dyDescent="0.2">
      <c r="A78" s="109" t="s">
        <v>350</v>
      </c>
      <c r="B78" s="108" t="s">
        <v>185</v>
      </c>
      <c r="C78" s="108" t="s">
        <v>186</v>
      </c>
      <c r="D78" s="108" t="s">
        <v>187</v>
      </c>
      <c r="E78" s="110">
        <v>20</v>
      </c>
      <c r="F78" s="111" t="str">
        <f t="shared" si="13"/>
        <v>20,000</v>
      </c>
      <c r="G78" s="112">
        <v>20</v>
      </c>
      <c r="H78" s="113" t="str">
        <f t="shared" si="14"/>
        <v>20,000</v>
      </c>
      <c r="I78" s="127">
        <v>9327</v>
      </c>
      <c r="J78" s="121">
        <f t="shared" si="15"/>
        <v>9.327</v>
      </c>
      <c r="K78" s="122">
        <v>8338</v>
      </c>
      <c r="L78" s="128">
        <f t="shared" si="16"/>
        <v>8.3379999999999992</v>
      </c>
      <c r="M78" s="114">
        <v>463</v>
      </c>
      <c r="N78" s="111">
        <f t="shared" si="17"/>
        <v>0.46300000000000002</v>
      </c>
      <c r="O78" s="112">
        <v>1455</v>
      </c>
      <c r="P78" s="113">
        <f t="shared" si="18"/>
        <v>1.4550000000000001</v>
      </c>
      <c r="Q78" s="110">
        <v>20</v>
      </c>
      <c r="R78" s="111" t="str">
        <f t="shared" si="19"/>
        <v>20,000</v>
      </c>
      <c r="S78" s="112">
        <v>20</v>
      </c>
      <c r="T78" s="113" t="str">
        <f t="shared" si="20"/>
        <v>20,000</v>
      </c>
      <c r="U78" s="127">
        <v>7443</v>
      </c>
      <c r="V78" s="121">
        <f t="shared" si="21"/>
        <v>7.4429999999999996</v>
      </c>
      <c r="W78" s="122"/>
      <c r="X78" s="128" t="str">
        <f t="shared" si="24"/>
        <v>0</v>
      </c>
      <c r="Y78" s="110"/>
      <c r="Z78" s="111" t="str">
        <f t="shared" si="25"/>
        <v>0</v>
      </c>
      <c r="AA78" s="112">
        <v>20</v>
      </c>
      <c r="AB78" s="113" t="str">
        <f t="shared" si="22"/>
        <v>20,000</v>
      </c>
      <c r="AC78" s="33">
        <f t="shared" si="23"/>
        <v>127.02599999999998</v>
      </c>
      <c r="AD78" s="132">
        <v>62</v>
      </c>
    </row>
    <row r="79" spans="1:30" x14ac:dyDescent="0.2">
      <c r="A79" s="107" t="s">
        <v>349</v>
      </c>
      <c r="B79" s="108" t="s">
        <v>223</v>
      </c>
      <c r="C79" s="108" t="s">
        <v>86</v>
      </c>
      <c r="D79" s="108" t="s">
        <v>87</v>
      </c>
      <c r="E79" s="110">
        <v>20</v>
      </c>
      <c r="F79" s="111" t="str">
        <f t="shared" si="13"/>
        <v>20,000</v>
      </c>
      <c r="G79" s="112">
        <v>20</v>
      </c>
      <c r="H79" s="113" t="str">
        <f t="shared" si="14"/>
        <v>20,000</v>
      </c>
      <c r="I79" s="127">
        <v>20</v>
      </c>
      <c r="J79" s="121" t="str">
        <f t="shared" si="15"/>
        <v>20,000</v>
      </c>
      <c r="K79" s="122">
        <v>20</v>
      </c>
      <c r="L79" s="128" t="str">
        <f t="shared" si="16"/>
        <v>20,000</v>
      </c>
      <c r="M79" s="114">
        <v>1431</v>
      </c>
      <c r="N79" s="111">
        <f t="shared" si="17"/>
        <v>1.431</v>
      </c>
      <c r="O79" s="112">
        <v>867</v>
      </c>
      <c r="P79" s="113">
        <f t="shared" si="18"/>
        <v>0.86699999999999999</v>
      </c>
      <c r="Q79" s="110">
        <v>20</v>
      </c>
      <c r="R79" s="111" t="str">
        <f t="shared" si="19"/>
        <v>20,000</v>
      </c>
      <c r="S79" s="112">
        <v>20</v>
      </c>
      <c r="T79" s="113" t="str">
        <f t="shared" si="20"/>
        <v>20,000</v>
      </c>
      <c r="U79" s="127">
        <v>3476</v>
      </c>
      <c r="V79" s="121">
        <f t="shared" si="21"/>
        <v>3.476</v>
      </c>
      <c r="W79" s="122"/>
      <c r="X79" s="128" t="str">
        <f t="shared" si="24"/>
        <v>0</v>
      </c>
      <c r="Y79" s="110"/>
      <c r="Z79" s="111" t="str">
        <f t="shared" si="25"/>
        <v>0</v>
      </c>
      <c r="AA79" s="112">
        <v>4974</v>
      </c>
      <c r="AB79" s="113">
        <f t="shared" si="22"/>
        <v>4.9740000000000002</v>
      </c>
      <c r="AC79" s="33">
        <f t="shared" si="23"/>
        <v>130.74799999999999</v>
      </c>
      <c r="AD79" s="133">
        <v>63</v>
      </c>
    </row>
    <row r="80" spans="1:30" x14ac:dyDescent="0.2">
      <c r="A80" s="109" t="s">
        <v>338</v>
      </c>
      <c r="B80" s="108" t="s">
        <v>55</v>
      </c>
      <c r="C80" s="108" t="s">
        <v>56</v>
      </c>
      <c r="D80" s="108" t="s">
        <v>57</v>
      </c>
      <c r="E80" s="110">
        <v>6269</v>
      </c>
      <c r="F80" s="111">
        <f t="shared" si="13"/>
        <v>6.2690000000000001</v>
      </c>
      <c r="G80" s="112">
        <v>8528</v>
      </c>
      <c r="H80" s="113">
        <f t="shared" si="14"/>
        <v>8.5280000000000005</v>
      </c>
      <c r="I80" s="129">
        <v>20</v>
      </c>
      <c r="J80" s="119" t="str">
        <f t="shared" si="15"/>
        <v>20,000</v>
      </c>
      <c r="K80" s="120">
        <v>20</v>
      </c>
      <c r="L80" s="130" t="str">
        <f t="shared" si="16"/>
        <v>20,000</v>
      </c>
      <c r="M80" s="114">
        <v>20</v>
      </c>
      <c r="N80" s="111" t="str">
        <f t="shared" si="17"/>
        <v>20,000</v>
      </c>
      <c r="O80" s="112">
        <v>20</v>
      </c>
      <c r="P80" s="113" t="str">
        <f t="shared" si="18"/>
        <v>20,000</v>
      </c>
      <c r="Q80" s="110">
        <v>59450</v>
      </c>
      <c r="R80" s="111" t="str">
        <f t="shared" si="19"/>
        <v>12,000</v>
      </c>
      <c r="S80" s="112">
        <v>3930</v>
      </c>
      <c r="T80" s="113">
        <f t="shared" si="20"/>
        <v>3.93</v>
      </c>
      <c r="U80" s="129">
        <v>12000</v>
      </c>
      <c r="V80" s="119">
        <f t="shared" si="21"/>
        <v>12</v>
      </c>
      <c r="W80" s="120"/>
      <c r="X80" s="130" t="str">
        <f t="shared" si="24"/>
        <v>0</v>
      </c>
      <c r="Y80" s="110"/>
      <c r="Z80" s="111" t="str">
        <f t="shared" si="25"/>
        <v>0</v>
      </c>
      <c r="AA80" s="112">
        <v>12000</v>
      </c>
      <c r="AB80" s="113">
        <f t="shared" si="22"/>
        <v>12</v>
      </c>
      <c r="AC80" s="33">
        <f t="shared" si="23"/>
        <v>134.727</v>
      </c>
      <c r="AD80" s="133">
        <v>64</v>
      </c>
    </row>
    <row r="81" spans="1:30" x14ac:dyDescent="0.2">
      <c r="A81" s="109" t="s">
        <v>338</v>
      </c>
      <c r="B81" s="108" t="s">
        <v>45</v>
      </c>
      <c r="C81" s="108" t="s">
        <v>46</v>
      </c>
      <c r="D81" s="108" t="s">
        <v>47</v>
      </c>
      <c r="E81" s="110">
        <v>3110</v>
      </c>
      <c r="F81" s="111">
        <f t="shared" ref="F81:F107" si="26">IF(E81=0,"0",IF(E81=20,"20,000",IF((E81/1000)&gt;12,"12,000",(E81/1000))))</f>
        <v>3.11</v>
      </c>
      <c r="G81" s="112">
        <v>2743</v>
      </c>
      <c r="H81" s="113">
        <f t="shared" ref="H81:H107" si="27">IF(G81=0,"0",IF(G81=20,"20,000",IF((G81/1000)&gt;12,"12,000",(G81/1000))))</f>
        <v>2.7429999999999999</v>
      </c>
      <c r="I81" s="129">
        <v>20</v>
      </c>
      <c r="J81" s="119" t="str">
        <f t="shared" ref="J81:J107" si="28">IF(I81=0,"0",IF(I81=20,"20,000",IF((I81/1000)&gt;12,"12,000",(I81/1000))))</f>
        <v>20,000</v>
      </c>
      <c r="K81" s="120">
        <v>20</v>
      </c>
      <c r="L81" s="130" t="str">
        <f t="shared" ref="L81:L107" si="29">IF(K81=0,"0",IF(K81=20,"20,000",IF((K81/1000)&gt;12,"12,000",(K81/1000))))</f>
        <v>20,000</v>
      </c>
      <c r="M81" s="114">
        <v>20</v>
      </c>
      <c r="N81" s="111" t="str">
        <f t="shared" ref="N81:N107" si="30">IF(M81=0,"0",IF(M81=20,"20,000",IF((M81/1000)&gt;12,"12,000",(M81/1000))))</f>
        <v>20,000</v>
      </c>
      <c r="O81" s="112">
        <v>20</v>
      </c>
      <c r="P81" s="113" t="str">
        <f t="shared" ref="P81:P107" si="31">IF(O81=0,"0",IF(O81=20,"20,000",IF((O81/1000)&gt;12,"12,000",(O81/1000))))</f>
        <v>20,000</v>
      </c>
      <c r="Q81" s="110">
        <v>281</v>
      </c>
      <c r="R81" s="111">
        <f t="shared" ref="R81:R107" si="32">IF(Q81=0,"0",IF(Q81=20,"20,000",IF((Q81/1000)&gt;12,"12,000",(Q81/1000))))</f>
        <v>0.28100000000000003</v>
      </c>
      <c r="S81" s="112">
        <v>12000</v>
      </c>
      <c r="T81" s="113">
        <f t="shared" ref="T81:T107" si="33">IF(S81=0,"0",IF(S81=20,"20,000",IF((S81/1000)&gt;12,"12,000",(S81/1000))))</f>
        <v>12</v>
      </c>
      <c r="U81" s="129">
        <v>20</v>
      </c>
      <c r="V81" s="119" t="str">
        <f t="shared" ref="V81:V107" si="34">IF(U81=0,"0",IF(U81=20,"20,000",IF((U81/1000)&gt;12,"12,000",(U81/1000))))</f>
        <v>20,000</v>
      </c>
      <c r="W81" s="120"/>
      <c r="X81" s="130" t="str">
        <f t="shared" si="24"/>
        <v>0</v>
      </c>
      <c r="Y81" s="110"/>
      <c r="Z81" s="111" t="str">
        <f t="shared" si="25"/>
        <v>0</v>
      </c>
      <c r="AA81" s="112">
        <v>20</v>
      </c>
      <c r="AB81" s="113" t="str">
        <f t="shared" ref="AB81:AB107" si="35">IF(AA81=0,"0",IF(AA81=20,"20,000",IF((AA81/1000)&gt;12,"12,000",(AA81/1000))))</f>
        <v>20,000</v>
      </c>
      <c r="AC81" s="33">
        <f t="shared" ref="AC81:AC107" si="36">AB81+Z81+X81+V81+T81+R81+P81+N81+L81+J81+H81+F81</f>
        <v>138.13400000000001</v>
      </c>
      <c r="AD81" s="132">
        <v>65</v>
      </c>
    </row>
    <row r="82" spans="1:30" x14ac:dyDescent="0.2">
      <c r="A82" s="107" t="s">
        <v>349</v>
      </c>
      <c r="B82" s="108" t="s">
        <v>214</v>
      </c>
      <c r="C82" s="108" t="s">
        <v>137</v>
      </c>
      <c r="D82" s="108" t="s">
        <v>215</v>
      </c>
      <c r="E82" s="110">
        <v>7476</v>
      </c>
      <c r="F82" s="111">
        <f t="shared" si="26"/>
        <v>7.476</v>
      </c>
      <c r="G82" s="112">
        <v>5157</v>
      </c>
      <c r="H82" s="113">
        <f t="shared" si="27"/>
        <v>5.157</v>
      </c>
      <c r="I82" s="129">
        <v>12000</v>
      </c>
      <c r="J82" s="119">
        <f t="shared" si="28"/>
        <v>12</v>
      </c>
      <c r="K82" s="120">
        <v>12000</v>
      </c>
      <c r="L82" s="130">
        <f t="shared" si="29"/>
        <v>12</v>
      </c>
      <c r="M82" s="114">
        <v>20</v>
      </c>
      <c r="N82" s="111" t="str">
        <f t="shared" si="30"/>
        <v>20,000</v>
      </c>
      <c r="O82" s="112">
        <v>20</v>
      </c>
      <c r="P82" s="113" t="str">
        <f t="shared" si="31"/>
        <v>20,000</v>
      </c>
      <c r="Q82" s="110">
        <v>20</v>
      </c>
      <c r="R82" s="111" t="str">
        <f t="shared" si="32"/>
        <v>20,000</v>
      </c>
      <c r="S82" s="112">
        <v>20</v>
      </c>
      <c r="T82" s="113" t="str">
        <f t="shared" si="33"/>
        <v>20,000</v>
      </c>
      <c r="U82" s="129">
        <v>6674</v>
      </c>
      <c r="V82" s="119">
        <f t="shared" si="34"/>
        <v>6.6740000000000004</v>
      </c>
      <c r="W82" s="120"/>
      <c r="X82" s="130" t="str">
        <f t="shared" si="24"/>
        <v>0</v>
      </c>
      <c r="Y82" s="110"/>
      <c r="Z82" s="111" t="str">
        <f t="shared" si="25"/>
        <v>0</v>
      </c>
      <c r="AA82" s="112">
        <v>20</v>
      </c>
      <c r="AB82" s="113" t="str">
        <f t="shared" si="35"/>
        <v>20,000</v>
      </c>
      <c r="AC82" s="33">
        <f t="shared" si="36"/>
        <v>143.30700000000002</v>
      </c>
      <c r="AD82" s="132">
        <v>66</v>
      </c>
    </row>
    <row r="83" spans="1:30" x14ac:dyDescent="0.2">
      <c r="A83" s="109" t="s">
        <v>338</v>
      </c>
      <c r="B83" s="108" t="s">
        <v>61</v>
      </c>
      <c r="C83" s="108" t="s">
        <v>62</v>
      </c>
      <c r="D83" s="108" t="s">
        <v>63</v>
      </c>
      <c r="E83" s="110">
        <v>12000</v>
      </c>
      <c r="F83" s="111">
        <f t="shared" si="26"/>
        <v>12</v>
      </c>
      <c r="G83" s="112">
        <v>12000</v>
      </c>
      <c r="H83" s="113">
        <f t="shared" si="27"/>
        <v>12</v>
      </c>
      <c r="I83" s="129">
        <v>20</v>
      </c>
      <c r="J83" s="119" t="str">
        <f t="shared" si="28"/>
        <v>20,000</v>
      </c>
      <c r="K83" s="120">
        <v>20</v>
      </c>
      <c r="L83" s="130" t="str">
        <f t="shared" si="29"/>
        <v>20,000</v>
      </c>
      <c r="M83" s="114">
        <v>20</v>
      </c>
      <c r="N83" s="111" t="str">
        <f t="shared" si="30"/>
        <v>20,000</v>
      </c>
      <c r="O83" s="112">
        <v>20</v>
      </c>
      <c r="P83" s="113" t="str">
        <f t="shared" si="31"/>
        <v>20,000</v>
      </c>
      <c r="Q83" s="110">
        <v>5481</v>
      </c>
      <c r="R83" s="111">
        <f t="shared" si="32"/>
        <v>5.4809999999999999</v>
      </c>
      <c r="S83" s="112">
        <v>1830</v>
      </c>
      <c r="T83" s="113">
        <f t="shared" si="33"/>
        <v>1.83</v>
      </c>
      <c r="U83" s="129">
        <v>20</v>
      </c>
      <c r="V83" s="119" t="str">
        <f t="shared" si="34"/>
        <v>20,000</v>
      </c>
      <c r="W83" s="120"/>
      <c r="X83" s="130" t="str">
        <f t="shared" si="24"/>
        <v>0</v>
      </c>
      <c r="Y83" s="110"/>
      <c r="Z83" s="111" t="str">
        <f t="shared" si="25"/>
        <v>0</v>
      </c>
      <c r="AA83" s="112">
        <v>12000</v>
      </c>
      <c r="AB83" s="113">
        <f t="shared" si="35"/>
        <v>12</v>
      </c>
      <c r="AC83" s="33">
        <f t="shared" si="36"/>
        <v>143.31100000000001</v>
      </c>
      <c r="AD83" s="132">
        <v>67</v>
      </c>
    </row>
    <row r="84" spans="1:30" x14ac:dyDescent="0.2">
      <c r="A84" s="107" t="s">
        <v>349</v>
      </c>
      <c r="B84" s="108" t="s">
        <v>208</v>
      </c>
      <c r="C84" s="108" t="s">
        <v>209</v>
      </c>
      <c r="D84" s="108" t="s">
        <v>210</v>
      </c>
      <c r="E84" s="110">
        <v>20</v>
      </c>
      <c r="F84" s="111" t="str">
        <f t="shared" si="26"/>
        <v>20,000</v>
      </c>
      <c r="G84" s="112">
        <v>20</v>
      </c>
      <c r="H84" s="113" t="str">
        <f t="shared" si="27"/>
        <v>20,000</v>
      </c>
      <c r="I84" s="129">
        <v>20</v>
      </c>
      <c r="J84" s="119" t="str">
        <f t="shared" si="28"/>
        <v>20,000</v>
      </c>
      <c r="K84" s="120">
        <v>20</v>
      </c>
      <c r="L84" s="130" t="str">
        <f t="shared" si="29"/>
        <v>20,000</v>
      </c>
      <c r="M84" s="114">
        <v>2510</v>
      </c>
      <c r="N84" s="111">
        <f t="shared" si="30"/>
        <v>2.5099999999999998</v>
      </c>
      <c r="O84" s="112">
        <v>1220</v>
      </c>
      <c r="P84" s="113">
        <f t="shared" si="31"/>
        <v>1.22</v>
      </c>
      <c r="Q84" s="110">
        <v>20</v>
      </c>
      <c r="R84" s="111" t="str">
        <f t="shared" si="32"/>
        <v>20,000</v>
      </c>
      <c r="S84" s="112">
        <v>20</v>
      </c>
      <c r="T84" s="113" t="str">
        <f t="shared" si="33"/>
        <v>20,000</v>
      </c>
      <c r="U84" s="129">
        <v>2623</v>
      </c>
      <c r="V84" s="119">
        <f t="shared" si="34"/>
        <v>2.6230000000000002</v>
      </c>
      <c r="W84" s="120"/>
      <c r="X84" s="130" t="str">
        <f t="shared" si="24"/>
        <v>0</v>
      </c>
      <c r="Y84" s="110"/>
      <c r="Z84" s="111" t="str">
        <f t="shared" si="25"/>
        <v>0</v>
      </c>
      <c r="AA84" s="112">
        <v>20</v>
      </c>
      <c r="AB84" s="113" t="str">
        <f t="shared" si="35"/>
        <v>20,000</v>
      </c>
      <c r="AC84" s="33">
        <f t="shared" si="36"/>
        <v>146.35300000000001</v>
      </c>
      <c r="AD84" s="133">
        <v>68</v>
      </c>
    </row>
    <row r="85" spans="1:30" x14ac:dyDescent="0.2">
      <c r="A85" s="107" t="s">
        <v>336</v>
      </c>
      <c r="B85" s="108" t="s">
        <v>22</v>
      </c>
      <c r="C85" s="108" t="s">
        <v>23</v>
      </c>
      <c r="D85" s="108" t="s">
        <v>24</v>
      </c>
      <c r="E85" s="110">
        <v>20</v>
      </c>
      <c r="F85" s="111" t="str">
        <f t="shared" si="26"/>
        <v>20,000</v>
      </c>
      <c r="G85" s="112">
        <v>20</v>
      </c>
      <c r="H85" s="113" t="str">
        <f t="shared" si="27"/>
        <v>20,000</v>
      </c>
      <c r="I85" s="127">
        <v>1883</v>
      </c>
      <c r="J85" s="121">
        <f t="shared" si="28"/>
        <v>1.883</v>
      </c>
      <c r="K85" s="122">
        <v>8619</v>
      </c>
      <c r="L85" s="128">
        <f t="shared" si="29"/>
        <v>8.6189999999999998</v>
      </c>
      <c r="M85" s="114">
        <v>20</v>
      </c>
      <c r="N85" s="111" t="str">
        <f t="shared" si="30"/>
        <v>20,000</v>
      </c>
      <c r="O85" s="112">
        <v>20</v>
      </c>
      <c r="P85" s="113" t="str">
        <f t="shared" si="31"/>
        <v>20,000</v>
      </c>
      <c r="Q85" s="110">
        <v>20</v>
      </c>
      <c r="R85" s="111" t="str">
        <f t="shared" si="32"/>
        <v>20,000</v>
      </c>
      <c r="S85" s="112">
        <v>20</v>
      </c>
      <c r="T85" s="113" t="str">
        <f t="shared" si="33"/>
        <v>20,000</v>
      </c>
      <c r="U85" s="127">
        <v>1858</v>
      </c>
      <c r="V85" s="121">
        <f t="shared" si="34"/>
        <v>1.8580000000000001</v>
      </c>
      <c r="W85" s="122"/>
      <c r="X85" s="128" t="str">
        <f t="shared" si="24"/>
        <v>0</v>
      </c>
      <c r="Y85" s="110"/>
      <c r="Z85" s="111" t="str">
        <f t="shared" si="25"/>
        <v>0</v>
      </c>
      <c r="AA85" s="112">
        <v>20</v>
      </c>
      <c r="AB85" s="113" t="str">
        <f t="shared" si="35"/>
        <v>20,000</v>
      </c>
      <c r="AC85" s="33">
        <f t="shared" si="36"/>
        <v>152.36000000000001</v>
      </c>
      <c r="AD85" s="133">
        <v>69</v>
      </c>
    </row>
    <row r="86" spans="1:30" x14ac:dyDescent="0.2">
      <c r="A86" s="109" t="s">
        <v>342</v>
      </c>
      <c r="B86" s="108" t="s">
        <v>120</v>
      </c>
      <c r="C86" s="108" t="s">
        <v>121</v>
      </c>
      <c r="D86" s="108" t="s">
        <v>92</v>
      </c>
      <c r="E86" s="110">
        <v>20</v>
      </c>
      <c r="F86" s="111" t="str">
        <f t="shared" si="26"/>
        <v>20,000</v>
      </c>
      <c r="G86" s="112">
        <v>20</v>
      </c>
      <c r="H86" s="113" t="str">
        <f t="shared" si="27"/>
        <v>20,000</v>
      </c>
      <c r="I86" s="129">
        <v>20</v>
      </c>
      <c r="J86" s="119" t="str">
        <f t="shared" si="28"/>
        <v>20,000</v>
      </c>
      <c r="K86" s="120">
        <v>20</v>
      </c>
      <c r="L86" s="130" t="str">
        <f t="shared" si="29"/>
        <v>20,000</v>
      </c>
      <c r="M86" s="114">
        <v>2897</v>
      </c>
      <c r="N86" s="111">
        <f t="shared" si="30"/>
        <v>2.8969999999999998</v>
      </c>
      <c r="O86" s="112">
        <v>5513</v>
      </c>
      <c r="P86" s="113">
        <f t="shared" si="31"/>
        <v>5.5129999999999999</v>
      </c>
      <c r="Q86" s="110">
        <v>20</v>
      </c>
      <c r="R86" s="111" t="str">
        <f t="shared" si="32"/>
        <v>20,000</v>
      </c>
      <c r="S86" s="112">
        <v>20</v>
      </c>
      <c r="T86" s="113" t="str">
        <f t="shared" si="33"/>
        <v>20,000</v>
      </c>
      <c r="U86" s="129">
        <v>12000</v>
      </c>
      <c r="V86" s="119">
        <f t="shared" si="34"/>
        <v>12</v>
      </c>
      <c r="W86" s="120"/>
      <c r="X86" s="130" t="str">
        <f t="shared" si="24"/>
        <v>0</v>
      </c>
      <c r="Y86" s="110"/>
      <c r="Z86" s="111" t="str">
        <f t="shared" si="25"/>
        <v>0</v>
      </c>
      <c r="AA86" s="112">
        <v>12000</v>
      </c>
      <c r="AB86" s="113">
        <f t="shared" si="35"/>
        <v>12</v>
      </c>
      <c r="AC86" s="33">
        <f t="shared" si="36"/>
        <v>152.41000000000003</v>
      </c>
      <c r="AD86" s="133">
        <v>70</v>
      </c>
    </row>
    <row r="87" spans="1:30" x14ac:dyDescent="0.2">
      <c r="A87" s="109" t="s">
        <v>350</v>
      </c>
      <c r="B87" s="108" t="s">
        <v>195</v>
      </c>
      <c r="C87" s="108" t="s">
        <v>196</v>
      </c>
      <c r="D87" s="108" t="s">
        <v>197</v>
      </c>
      <c r="E87" s="110">
        <v>4669</v>
      </c>
      <c r="F87" s="111">
        <f t="shared" si="26"/>
        <v>4.6689999999999996</v>
      </c>
      <c r="G87" s="112">
        <v>9518</v>
      </c>
      <c r="H87" s="113">
        <f t="shared" si="27"/>
        <v>9.5180000000000007</v>
      </c>
      <c r="I87" s="127">
        <v>20</v>
      </c>
      <c r="J87" s="121" t="str">
        <f t="shared" si="28"/>
        <v>20,000</v>
      </c>
      <c r="K87" s="122">
        <v>20</v>
      </c>
      <c r="L87" s="128" t="str">
        <f t="shared" si="29"/>
        <v>20,000</v>
      </c>
      <c r="M87" s="114">
        <v>20</v>
      </c>
      <c r="N87" s="111" t="str">
        <f t="shared" si="30"/>
        <v>20,000</v>
      </c>
      <c r="O87" s="112">
        <v>20</v>
      </c>
      <c r="P87" s="113" t="str">
        <f t="shared" si="31"/>
        <v>20,000</v>
      </c>
      <c r="Q87" s="110">
        <v>20</v>
      </c>
      <c r="R87" s="111" t="str">
        <f t="shared" si="32"/>
        <v>20,000</v>
      </c>
      <c r="S87" s="112">
        <v>20</v>
      </c>
      <c r="T87" s="113" t="str">
        <f t="shared" si="33"/>
        <v>20,000</v>
      </c>
      <c r="U87" s="127">
        <v>2173</v>
      </c>
      <c r="V87" s="121">
        <f t="shared" si="34"/>
        <v>2.173</v>
      </c>
      <c r="W87" s="122"/>
      <c r="X87" s="128" t="str">
        <f t="shared" si="24"/>
        <v>0</v>
      </c>
      <c r="Y87" s="110"/>
      <c r="Z87" s="111" t="str">
        <f t="shared" si="25"/>
        <v>0</v>
      </c>
      <c r="AA87" s="112">
        <v>20</v>
      </c>
      <c r="AB87" s="113" t="str">
        <f t="shared" si="35"/>
        <v>20,000</v>
      </c>
      <c r="AC87" s="33">
        <f t="shared" si="36"/>
        <v>156.36000000000001</v>
      </c>
      <c r="AD87" s="132">
        <v>71</v>
      </c>
    </row>
    <row r="88" spans="1:30" x14ac:dyDescent="0.2">
      <c r="A88" s="109" t="s">
        <v>344</v>
      </c>
      <c r="B88" s="108" t="s">
        <v>135</v>
      </c>
      <c r="C88" s="108" t="s">
        <v>136</v>
      </c>
      <c r="D88" s="108" t="s">
        <v>119</v>
      </c>
      <c r="E88" s="110">
        <v>20</v>
      </c>
      <c r="F88" s="111" t="str">
        <f t="shared" si="26"/>
        <v>20,000</v>
      </c>
      <c r="G88" s="112">
        <v>20</v>
      </c>
      <c r="H88" s="113" t="str">
        <f t="shared" si="27"/>
        <v>20,000</v>
      </c>
      <c r="I88" s="127">
        <v>6629</v>
      </c>
      <c r="J88" s="121">
        <f t="shared" si="28"/>
        <v>6.6289999999999996</v>
      </c>
      <c r="K88" s="122">
        <v>6740</v>
      </c>
      <c r="L88" s="128">
        <f t="shared" si="29"/>
        <v>6.74</v>
      </c>
      <c r="M88" s="114">
        <v>20</v>
      </c>
      <c r="N88" s="111" t="str">
        <f t="shared" si="30"/>
        <v>20,000</v>
      </c>
      <c r="O88" s="112">
        <v>20</v>
      </c>
      <c r="P88" s="113" t="str">
        <f t="shared" si="31"/>
        <v>20,000</v>
      </c>
      <c r="Q88" s="110">
        <v>20</v>
      </c>
      <c r="R88" s="111" t="str">
        <f t="shared" si="32"/>
        <v>20,000</v>
      </c>
      <c r="S88" s="112">
        <v>20</v>
      </c>
      <c r="T88" s="113" t="str">
        <f t="shared" si="33"/>
        <v>20,000</v>
      </c>
      <c r="U88" s="127">
        <v>4306</v>
      </c>
      <c r="V88" s="121">
        <f t="shared" si="34"/>
        <v>4.306</v>
      </c>
      <c r="W88" s="122"/>
      <c r="X88" s="128" t="str">
        <f t="shared" si="24"/>
        <v>0</v>
      </c>
      <c r="Y88" s="110"/>
      <c r="Z88" s="111" t="str">
        <f t="shared" si="25"/>
        <v>0</v>
      </c>
      <c r="AA88" s="112">
        <v>20</v>
      </c>
      <c r="AB88" s="113" t="str">
        <f t="shared" si="35"/>
        <v>20,000</v>
      </c>
      <c r="AC88" s="33">
        <f t="shared" si="36"/>
        <v>157.67500000000001</v>
      </c>
      <c r="AD88" s="133">
        <v>72</v>
      </c>
    </row>
    <row r="89" spans="1:30" x14ac:dyDescent="0.2">
      <c r="A89" s="107" t="s">
        <v>336</v>
      </c>
      <c r="B89" s="108" t="s">
        <v>13</v>
      </c>
      <c r="C89" s="108" t="s">
        <v>14</v>
      </c>
      <c r="D89" s="108" t="s">
        <v>15</v>
      </c>
      <c r="E89" s="110">
        <v>3495</v>
      </c>
      <c r="F89" s="111">
        <f t="shared" si="26"/>
        <v>3.4950000000000001</v>
      </c>
      <c r="G89" s="112">
        <v>12000</v>
      </c>
      <c r="H89" s="113">
        <f t="shared" si="27"/>
        <v>12</v>
      </c>
      <c r="I89" s="129">
        <v>12000</v>
      </c>
      <c r="J89" s="119">
        <f t="shared" si="28"/>
        <v>12</v>
      </c>
      <c r="K89" s="120">
        <v>12000</v>
      </c>
      <c r="L89" s="130">
        <f t="shared" si="29"/>
        <v>12</v>
      </c>
      <c r="M89" s="114">
        <v>20</v>
      </c>
      <c r="N89" s="111" t="str">
        <f t="shared" si="30"/>
        <v>20,000</v>
      </c>
      <c r="O89" s="112">
        <v>20</v>
      </c>
      <c r="P89" s="113" t="str">
        <f t="shared" si="31"/>
        <v>20,000</v>
      </c>
      <c r="Q89" s="110">
        <v>20</v>
      </c>
      <c r="R89" s="111" t="str">
        <f t="shared" si="32"/>
        <v>20,000</v>
      </c>
      <c r="S89" s="112">
        <v>20</v>
      </c>
      <c r="T89" s="113" t="str">
        <f t="shared" si="33"/>
        <v>20,000</v>
      </c>
      <c r="U89" s="129">
        <v>20</v>
      </c>
      <c r="V89" s="119" t="str">
        <f t="shared" si="34"/>
        <v>20,000</v>
      </c>
      <c r="W89" s="120"/>
      <c r="X89" s="130" t="str">
        <f t="shared" si="24"/>
        <v>0</v>
      </c>
      <c r="Y89" s="110"/>
      <c r="Z89" s="111" t="str">
        <f t="shared" si="25"/>
        <v>0</v>
      </c>
      <c r="AA89" s="112">
        <v>20</v>
      </c>
      <c r="AB89" s="113" t="str">
        <f t="shared" si="35"/>
        <v>20,000</v>
      </c>
      <c r="AC89" s="88">
        <f t="shared" si="36"/>
        <v>159.495</v>
      </c>
      <c r="AD89" s="133">
        <v>73</v>
      </c>
    </row>
    <row r="90" spans="1:30" x14ac:dyDescent="0.2">
      <c r="A90" s="109" t="s">
        <v>342</v>
      </c>
      <c r="B90" s="108" t="s">
        <v>111</v>
      </c>
      <c r="C90" s="108" t="s">
        <v>91</v>
      </c>
      <c r="D90" s="108" t="s">
        <v>92</v>
      </c>
      <c r="E90" s="110">
        <v>12000</v>
      </c>
      <c r="F90" s="111">
        <f t="shared" si="26"/>
        <v>12</v>
      </c>
      <c r="G90" s="112">
        <v>12000</v>
      </c>
      <c r="H90" s="113">
        <f t="shared" si="27"/>
        <v>12</v>
      </c>
      <c r="I90" s="127">
        <v>20</v>
      </c>
      <c r="J90" s="121" t="str">
        <f t="shared" si="28"/>
        <v>20,000</v>
      </c>
      <c r="K90" s="122">
        <v>20</v>
      </c>
      <c r="L90" s="128" t="str">
        <f t="shared" si="29"/>
        <v>20,000</v>
      </c>
      <c r="M90" s="114">
        <v>20</v>
      </c>
      <c r="N90" s="111" t="str">
        <f t="shared" si="30"/>
        <v>20,000</v>
      </c>
      <c r="O90" s="112">
        <v>20</v>
      </c>
      <c r="P90" s="113" t="str">
        <f t="shared" si="31"/>
        <v>20,000</v>
      </c>
      <c r="Q90" s="110">
        <v>12000</v>
      </c>
      <c r="R90" s="111">
        <f t="shared" si="32"/>
        <v>12</v>
      </c>
      <c r="S90" s="112">
        <v>12000</v>
      </c>
      <c r="T90" s="113">
        <f t="shared" si="33"/>
        <v>12</v>
      </c>
      <c r="U90" s="127">
        <v>20</v>
      </c>
      <c r="V90" s="121" t="str">
        <f t="shared" si="34"/>
        <v>20,000</v>
      </c>
      <c r="W90" s="122"/>
      <c r="X90" s="128" t="str">
        <f t="shared" si="24"/>
        <v>0</v>
      </c>
      <c r="Y90" s="110"/>
      <c r="Z90" s="111" t="str">
        <f t="shared" si="25"/>
        <v>0</v>
      </c>
      <c r="AA90" s="112">
        <v>12000</v>
      </c>
      <c r="AB90" s="113">
        <f t="shared" si="35"/>
        <v>12</v>
      </c>
      <c r="AC90" s="33">
        <f t="shared" si="36"/>
        <v>160</v>
      </c>
      <c r="AD90" s="133">
        <v>74</v>
      </c>
    </row>
    <row r="91" spans="1:30" x14ac:dyDescent="0.2">
      <c r="A91" s="107" t="s">
        <v>349</v>
      </c>
      <c r="B91" s="108" t="s">
        <v>211</v>
      </c>
      <c r="C91" s="108" t="s">
        <v>212</v>
      </c>
      <c r="D91" s="108" t="s">
        <v>213</v>
      </c>
      <c r="E91" s="110">
        <v>20</v>
      </c>
      <c r="F91" s="111" t="str">
        <f t="shared" si="26"/>
        <v>20,000</v>
      </c>
      <c r="G91" s="112">
        <v>20</v>
      </c>
      <c r="H91" s="113" t="str">
        <f t="shared" si="27"/>
        <v>20,000</v>
      </c>
      <c r="I91" s="127">
        <v>20</v>
      </c>
      <c r="J91" s="121" t="str">
        <f t="shared" si="28"/>
        <v>20,000</v>
      </c>
      <c r="K91" s="122">
        <v>20</v>
      </c>
      <c r="L91" s="128" t="str">
        <f t="shared" si="29"/>
        <v>20,000</v>
      </c>
      <c r="M91" s="114">
        <v>20</v>
      </c>
      <c r="N91" s="111" t="str">
        <f t="shared" si="30"/>
        <v>20,000</v>
      </c>
      <c r="O91" s="112">
        <v>20</v>
      </c>
      <c r="P91" s="113" t="str">
        <f t="shared" si="31"/>
        <v>20,000</v>
      </c>
      <c r="Q91" s="110">
        <v>8182</v>
      </c>
      <c r="R91" s="111">
        <f t="shared" si="32"/>
        <v>8.1820000000000004</v>
      </c>
      <c r="S91" s="112">
        <v>12000</v>
      </c>
      <c r="T91" s="113">
        <f t="shared" si="33"/>
        <v>12</v>
      </c>
      <c r="U91" s="127">
        <v>12000</v>
      </c>
      <c r="V91" s="121">
        <f t="shared" si="34"/>
        <v>12</v>
      </c>
      <c r="W91" s="122"/>
      <c r="X91" s="128" t="str">
        <f t="shared" si="24"/>
        <v>0</v>
      </c>
      <c r="Y91" s="110"/>
      <c r="Z91" s="111" t="str">
        <f t="shared" si="25"/>
        <v>0</v>
      </c>
      <c r="AA91" s="112">
        <v>12000</v>
      </c>
      <c r="AB91" s="113">
        <f t="shared" si="35"/>
        <v>12</v>
      </c>
      <c r="AC91" s="33">
        <f t="shared" si="36"/>
        <v>164.18200000000002</v>
      </c>
      <c r="AD91" s="132">
        <v>75</v>
      </c>
    </row>
    <row r="92" spans="1:30" x14ac:dyDescent="0.2">
      <c r="A92" s="107" t="s">
        <v>341</v>
      </c>
      <c r="B92" s="108" t="s">
        <v>110</v>
      </c>
      <c r="C92" s="108" t="s">
        <v>102</v>
      </c>
      <c r="D92" s="108" t="s">
        <v>103</v>
      </c>
      <c r="E92" s="110">
        <v>20</v>
      </c>
      <c r="F92" s="111" t="str">
        <f t="shared" si="26"/>
        <v>20,000</v>
      </c>
      <c r="G92" s="112">
        <v>20</v>
      </c>
      <c r="H92" s="113" t="str">
        <f t="shared" si="27"/>
        <v>20,000</v>
      </c>
      <c r="I92" s="129">
        <v>17381</v>
      </c>
      <c r="J92" s="119" t="str">
        <f t="shared" si="28"/>
        <v>12,000</v>
      </c>
      <c r="K92" s="120">
        <v>2119</v>
      </c>
      <c r="L92" s="130">
        <f t="shared" si="29"/>
        <v>2.1190000000000002</v>
      </c>
      <c r="M92" s="114">
        <v>20</v>
      </c>
      <c r="N92" s="111" t="str">
        <f t="shared" si="30"/>
        <v>20,000</v>
      </c>
      <c r="O92" s="112">
        <v>20</v>
      </c>
      <c r="P92" s="113" t="str">
        <f t="shared" si="31"/>
        <v>20,000</v>
      </c>
      <c r="Q92" s="110">
        <v>20</v>
      </c>
      <c r="R92" s="111" t="str">
        <f t="shared" si="32"/>
        <v>20,000</v>
      </c>
      <c r="S92" s="112">
        <v>20</v>
      </c>
      <c r="T92" s="113" t="str">
        <f t="shared" si="33"/>
        <v>20,000</v>
      </c>
      <c r="U92" s="129">
        <v>20</v>
      </c>
      <c r="V92" s="119" t="str">
        <f t="shared" si="34"/>
        <v>20,000</v>
      </c>
      <c r="W92" s="120"/>
      <c r="X92" s="130" t="str">
        <f t="shared" si="24"/>
        <v>0</v>
      </c>
      <c r="Y92" s="110"/>
      <c r="Z92" s="111" t="str">
        <f t="shared" si="25"/>
        <v>0</v>
      </c>
      <c r="AA92" s="112">
        <v>12000</v>
      </c>
      <c r="AB92" s="113">
        <f t="shared" si="35"/>
        <v>12</v>
      </c>
      <c r="AC92" s="33">
        <f t="shared" si="36"/>
        <v>166.119</v>
      </c>
      <c r="AD92" s="133">
        <v>76</v>
      </c>
    </row>
    <row r="93" spans="1:30" x14ac:dyDescent="0.2">
      <c r="A93" s="109" t="s">
        <v>342</v>
      </c>
      <c r="B93" s="108" t="s">
        <v>117</v>
      </c>
      <c r="C93" s="108" t="s">
        <v>118</v>
      </c>
      <c r="D93" s="108" t="s">
        <v>119</v>
      </c>
      <c r="E93" s="110">
        <v>12000</v>
      </c>
      <c r="F93" s="111">
        <f t="shared" si="26"/>
        <v>12</v>
      </c>
      <c r="G93" s="112">
        <v>20666</v>
      </c>
      <c r="H93" s="113" t="str">
        <f t="shared" si="27"/>
        <v>12,000</v>
      </c>
      <c r="I93" s="127">
        <v>20</v>
      </c>
      <c r="J93" s="121" t="str">
        <f t="shared" si="28"/>
        <v>20,000</v>
      </c>
      <c r="K93" s="122">
        <v>20</v>
      </c>
      <c r="L93" s="128" t="str">
        <f t="shared" si="29"/>
        <v>20,000</v>
      </c>
      <c r="M93" s="114">
        <v>20</v>
      </c>
      <c r="N93" s="111" t="str">
        <f t="shared" si="30"/>
        <v>20,000</v>
      </c>
      <c r="O93" s="112">
        <v>20</v>
      </c>
      <c r="P93" s="113" t="str">
        <f t="shared" si="31"/>
        <v>20,000</v>
      </c>
      <c r="Q93" s="110">
        <v>10421</v>
      </c>
      <c r="R93" s="111">
        <f t="shared" si="32"/>
        <v>10.420999999999999</v>
      </c>
      <c r="S93" s="112">
        <v>12000</v>
      </c>
      <c r="T93" s="113">
        <f t="shared" si="33"/>
        <v>12</v>
      </c>
      <c r="U93" s="127">
        <v>20</v>
      </c>
      <c r="V93" s="121" t="str">
        <f t="shared" si="34"/>
        <v>20,000</v>
      </c>
      <c r="W93" s="122"/>
      <c r="X93" s="128" t="str">
        <f t="shared" si="24"/>
        <v>0</v>
      </c>
      <c r="Y93" s="110"/>
      <c r="Z93" s="111" t="str">
        <f t="shared" si="25"/>
        <v>0</v>
      </c>
      <c r="AA93" s="112">
        <v>20</v>
      </c>
      <c r="AB93" s="113" t="str">
        <f t="shared" si="35"/>
        <v>20,000</v>
      </c>
      <c r="AC93" s="33">
        <f t="shared" si="36"/>
        <v>166.42099999999999</v>
      </c>
      <c r="AD93" s="132">
        <v>77</v>
      </c>
    </row>
    <row r="94" spans="1:30" x14ac:dyDescent="0.2">
      <c r="A94" s="107" t="s">
        <v>349</v>
      </c>
      <c r="B94" s="108" t="s">
        <v>198</v>
      </c>
      <c r="C94" s="108" t="s">
        <v>199</v>
      </c>
      <c r="D94" s="108" t="s">
        <v>27</v>
      </c>
      <c r="E94" s="110">
        <v>20</v>
      </c>
      <c r="F94" s="111" t="str">
        <f t="shared" si="26"/>
        <v>20,000</v>
      </c>
      <c r="G94" s="112">
        <v>20</v>
      </c>
      <c r="H94" s="113" t="str">
        <f t="shared" si="27"/>
        <v>20,000</v>
      </c>
      <c r="I94" s="129">
        <v>39417</v>
      </c>
      <c r="J94" s="119" t="str">
        <f t="shared" si="28"/>
        <v>12,000</v>
      </c>
      <c r="K94" s="120">
        <v>14467</v>
      </c>
      <c r="L94" s="130" t="str">
        <f t="shared" si="29"/>
        <v>12,000</v>
      </c>
      <c r="M94" s="114">
        <v>20</v>
      </c>
      <c r="N94" s="111" t="str">
        <f t="shared" si="30"/>
        <v>20,000</v>
      </c>
      <c r="O94" s="112">
        <v>20</v>
      </c>
      <c r="P94" s="113" t="str">
        <f t="shared" si="31"/>
        <v>20,000</v>
      </c>
      <c r="Q94" s="110">
        <v>20</v>
      </c>
      <c r="R94" s="111" t="str">
        <f t="shared" si="32"/>
        <v>20,000</v>
      </c>
      <c r="S94" s="112">
        <v>20</v>
      </c>
      <c r="T94" s="113" t="str">
        <f t="shared" si="33"/>
        <v>20,000</v>
      </c>
      <c r="U94" s="129">
        <v>12000</v>
      </c>
      <c r="V94" s="119">
        <f t="shared" si="34"/>
        <v>12</v>
      </c>
      <c r="W94" s="120"/>
      <c r="X94" s="130" t="str">
        <f t="shared" si="24"/>
        <v>0</v>
      </c>
      <c r="Y94" s="110"/>
      <c r="Z94" s="111" t="str">
        <f t="shared" si="25"/>
        <v>0</v>
      </c>
      <c r="AA94" s="112">
        <v>12000</v>
      </c>
      <c r="AB94" s="113">
        <f t="shared" si="35"/>
        <v>12</v>
      </c>
      <c r="AC94" s="33">
        <f t="shared" si="36"/>
        <v>168</v>
      </c>
      <c r="AD94" s="133">
        <v>78</v>
      </c>
    </row>
    <row r="95" spans="1:30" x14ac:dyDescent="0.2">
      <c r="A95" s="107" t="s">
        <v>349</v>
      </c>
      <c r="B95" s="108" t="s">
        <v>216</v>
      </c>
      <c r="C95" s="108" t="s">
        <v>217</v>
      </c>
      <c r="D95" s="108" t="s">
        <v>218</v>
      </c>
      <c r="E95" s="110">
        <v>20</v>
      </c>
      <c r="F95" s="111" t="str">
        <f t="shared" si="26"/>
        <v>20,000</v>
      </c>
      <c r="G95" s="112">
        <v>20</v>
      </c>
      <c r="H95" s="113" t="str">
        <f t="shared" si="27"/>
        <v>20,000</v>
      </c>
      <c r="I95" s="127">
        <v>29952</v>
      </c>
      <c r="J95" s="121" t="str">
        <f t="shared" si="28"/>
        <v>12,000</v>
      </c>
      <c r="K95" s="122">
        <v>18453</v>
      </c>
      <c r="L95" s="128" t="str">
        <f t="shared" si="29"/>
        <v>12,000</v>
      </c>
      <c r="M95" s="114">
        <v>20</v>
      </c>
      <c r="N95" s="111" t="str">
        <f t="shared" si="30"/>
        <v>20,000</v>
      </c>
      <c r="O95" s="112">
        <v>20</v>
      </c>
      <c r="P95" s="113" t="str">
        <f t="shared" si="31"/>
        <v>20,000</v>
      </c>
      <c r="Q95" s="110">
        <v>20</v>
      </c>
      <c r="R95" s="111" t="str">
        <f t="shared" si="32"/>
        <v>20,000</v>
      </c>
      <c r="S95" s="112">
        <v>20</v>
      </c>
      <c r="T95" s="113" t="str">
        <f t="shared" si="33"/>
        <v>20,000</v>
      </c>
      <c r="U95" s="127">
        <v>12000</v>
      </c>
      <c r="V95" s="121">
        <f t="shared" si="34"/>
        <v>12</v>
      </c>
      <c r="W95" s="122"/>
      <c r="X95" s="128" t="str">
        <f t="shared" si="24"/>
        <v>0</v>
      </c>
      <c r="Y95" s="110"/>
      <c r="Z95" s="111" t="str">
        <f t="shared" si="25"/>
        <v>0</v>
      </c>
      <c r="AA95" s="112">
        <v>12000</v>
      </c>
      <c r="AB95" s="113">
        <f t="shared" si="35"/>
        <v>12</v>
      </c>
      <c r="AC95" s="33">
        <f t="shared" si="36"/>
        <v>168</v>
      </c>
      <c r="AD95" s="133">
        <v>79</v>
      </c>
    </row>
    <row r="96" spans="1:30" x14ac:dyDescent="0.2">
      <c r="A96" s="109" t="s">
        <v>351</v>
      </c>
      <c r="B96" s="108" t="s">
        <v>183</v>
      </c>
      <c r="C96" s="108" t="s">
        <v>184</v>
      </c>
      <c r="D96" s="108" t="s">
        <v>32</v>
      </c>
      <c r="E96" s="110">
        <v>20</v>
      </c>
      <c r="F96" s="111" t="str">
        <f t="shared" si="26"/>
        <v>20,000</v>
      </c>
      <c r="G96" s="112">
        <v>20</v>
      </c>
      <c r="H96" s="113" t="str">
        <f t="shared" si="27"/>
        <v>20,000</v>
      </c>
      <c r="I96" s="127">
        <v>28822</v>
      </c>
      <c r="J96" s="121" t="str">
        <f t="shared" si="28"/>
        <v>12,000</v>
      </c>
      <c r="K96" s="122">
        <v>12000</v>
      </c>
      <c r="L96" s="128">
        <f t="shared" si="29"/>
        <v>12</v>
      </c>
      <c r="M96" s="114">
        <v>20</v>
      </c>
      <c r="N96" s="111" t="str">
        <f t="shared" si="30"/>
        <v>20,000</v>
      </c>
      <c r="O96" s="112">
        <v>20</v>
      </c>
      <c r="P96" s="113" t="str">
        <f t="shared" si="31"/>
        <v>20,000</v>
      </c>
      <c r="Q96" s="110">
        <v>20</v>
      </c>
      <c r="R96" s="111" t="str">
        <f t="shared" si="32"/>
        <v>20,000</v>
      </c>
      <c r="S96" s="112">
        <v>20</v>
      </c>
      <c r="T96" s="113" t="str">
        <f t="shared" si="33"/>
        <v>20,000</v>
      </c>
      <c r="U96" s="127">
        <v>12000</v>
      </c>
      <c r="V96" s="121">
        <f t="shared" si="34"/>
        <v>12</v>
      </c>
      <c r="W96" s="122"/>
      <c r="X96" s="128" t="str">
        <f t="shared" si="24"/>
        <v>0</v>
      </c>
      <c r="Y96" s="110"/>
      <c r="Z96" s="111" t="str">
        <f t="shared" si="25"/>
        <v>0</v>
      </c>
      <c r="AA96" s="112">
        <v>12000</v>
      </c>
      <c r="AB96" s="113">
        <f t="shared" si="35"/>
        <v>12</v>
      </c>
      <c r="AC96" s="33">
        <f t="shared" si="36"/>
        <v>168</v>
      </c>
      <c r="AD96" s="133">
        <v>80</v>
      </c>
    </row>
    <row r="97" spans="1:30" x14ac:dyDescent="0.2">
      <c r="A97" s="107" t="s">
        <v>343</v>
      </c>
      <c r="B97" s="108" t="s">
        <v>126</v>
      </c>
      <c r="C97" s="108" t="s">
        <v>127</v>
      </c>
      <c r="D97" s="108" t="s">
        <v>128</v>
      </c>
      <c r="E97" s="110">
        <v>5403</v>
      </c>
      <c r="F97" s="111">
        <f t="shared" si="26"/>
        <v>5.4029999999999996</v>
      </c>
      <c r="G97" s="112">
        <v>12000</v>
      </c>
      <c r="H97" s="113">
        <f t="shared" si="27"/>
        <v>12</v>
      </c>
      <c r="I97" s="129">
        <v>20</v>
      </c>
      <c r="J97" s="119" t="str">
        <f t="shared" si="28"/>
        <v>20,000</v>
      </c>
      <c r="K97" s="120">
        <v>20</v>
      </c>
      <c r="L97" s="130" t="str">
        <f t="shared" si="29"/>
        <v>20,000</v>
      </c>
      <c r="M97" s="114">
        <v>20</v>
      </c>
      <c r="N97" s="111" t="str">
        <f t="shared" si="30"/>
        <v>20,000</v>
      </c>
      <c r="O97" s="112">
        <v>20</v>
      </c>
      <c r="P97" s="113" t="str">
        <f t="shared" si="31"/>
        <v>20,000</v>
      </c>
      <c r="Q97" s="110">
        <v>20</v>
      </c>
      <c r="R97" s="111" t="str">
        <f t="shared" si="32"/>
        <v>20,000</v>
      </c>
      <c r="S97" s="112">
        <v>20</v>
      </c>
      <c r="T97" s="113" t="str">
        <f t="shared" si="33"/>
        <v>20,000</v>
      </c>
      <c r="U97" s="129">
        <v>12000</v>
      </c>
      <c r="V97" s="119">
        <f t="shared" si="34"/>
        <v>12</v>
      </c>
      <c r="W97" s="120"/>
      <c r="X97" s="130" t="str">
        <f t="shared" si="24"/>
        <v>0</v>
      </c>
      <c r="Y97" s="110"/>
      <c r="Z97" s="111" t="str">
        <f t="shared" si="25"/>
        <v>0</v>
      </c>
      <c r="AA97" s="112">
        <v>20</v>
      </c>
      <c r="AB97" s="113" t="str">
        <f t="shared" si="35"/>
        <v>20,000</v>
      </c>
      <c r="AC97" s="33">
        <f t="shared" si="36"/>
        <v>169.40299999999999</v>
      </c>
      <c r="AD97" s="132">
        <v>81</v>
      </c>
    </row>
    <row r="98" spans="1:30" x14ac:dyDescent="0.2">
      <c r="A98" s="107" t="s">
        <v>348</v>
      </c>
      <c r="B98" s="108" t="s">
        <v>242</v>
      </c>
      <c r="C98" s="108" t="s">
        <v>243</v>
      </c>
      <c r="D98" s="108" t="s">
        <v>244</v>
      </c>
      <c r="E98" s="110">
        <v>12000</v>
      </c>
      <c r="F98" s="111">
        <f t="shared" si="26"/>
        <v>12</v>
      </c>
      <c r="G98" s="112">
        <v>12000</v>
      </c>
      <c r="H98" s="113">
        <f t="shared" si="27"/>
        <v>12</v>
      </c>
      <c r="I98" s="129">
        <v>20</v>
      </c>
      <c r="J98" s="119" t="str">
        <f t="shared" si="28"/>
        <v>20,000</v>
      </c>
      <c r="K98" s="120">
        <v>20</v>
      </c>
      <c r="L98" s="130" t="str">
        <f t="shared" si="29"/>
        <v>20,000</v>
      </c>
      <c r="M98" s="114">
        <v>20</v>
      </c>
      <c r="N98" s="111" t="str">
        <f t="shared" si="30"/>
        <v>20,000</v>
      </c>
      <c r="O98" s="112">
        <v>20</v>
      </c>
      <c r="P98" s="113" t="str">
        <f t="shared" si="31"/>
        <v>20,000</v>
      </c>
      <c r="Q98" s="110">
        <v>20</v>
      </c>
      <c r="R98" s="111" t="str">
        <f t="shared" si="32"/>
        <v>20,000</v>
      </c>
      <c r="S98" s="112">
        <v>20</v>
      </c>
      <c r="T98" s="113" t="str">
        <f t="shared" si="33"/>
        <v>20,000</v>
      </c>
      <c r="U98" s="129">
        <v>20</v>
      </c>
      <c r="V98" s="119" t="str">
        <f t="shared" si="34"/>
        <v>20,000</v>
      </c>
      <c r="W98" s="120"/>
      <c r="X98" s="130" t="str">
        <f t="shared" si="24"/>
        <v>0</v>
      </c>
      <c r="Y98" s="110"/>
      <c r="Z98" s="111" t="str">
        <f t="shared" si="25"/>
        <v>0</v>
      </c>
      <c r="AA98" s="112">
        <v>12000</v>
      </c>
      <c r="AB98" s="113">
        <f t="shared" si="35"/>
        <v>12</v>
      </c>
      <c r="AC98" s="33">
        <f t="shared" si="36"/>
        <v>176</v>
      </c>
      <c r="AD98" s="133">
        <v>82</v>
      </c>
    </row>
    <row r="99" spans="1:30" x14ac:dyDescent="0.2">
      <c r="A99" s="107" t="s">
        <v>348</v>
      </c>
      <c r="B99" s="108" t="s">
        <v>365</v>
      </c>
      <c r="C99" s="108" t="s">
        <v>202</v>
      </c>
      <c r="D99" s="108" t="s">
        <v>171</v>
      </c>
      <c r="E99" s="110">
        <v>20</v>
      </c>
      <c r="F99" s="111" t="str">
        <f t="shared" si="26"/>
        <v>20,000</v>
      </c>
      <c r="G99" s="112">
        <v>20</v>
      </c>
      <c r="H99" s="113" t="str">
        <f t="shared" si="27"/>
        <v>20,000</v>
      </c>
      <c r="I99" s="127">
        <v>12000</v>
      </c>
      <c r="J99" s="121">
        <f t="shared" si="28"/>
        <v>12</v>
      </c>
      <c r="K99" s="122">
        <v>12000</v>
      </c>
      <c r="L99" s="128">
        <f t="shared" si="29"/>
        <v>12</v>
      </c>
      <c r="M99" s="114">
        <v>20</v>
      </c>
      <c r="N99" s="111" t="str">
        <f t="shared" si="30"/>
        <v>20,000</v>
      </c>
      <c r="O99" s="112">
        <v>20</v>
      </c>
      <c r="P99" s="113" t="str">
        <f t="shared" si="31"/>
        <v>20,000</v>
      </c>
      <c r="Q99" s="110">
        <v>20</v>
      </c>
      <c r="R99" s="111" t="str">
        <f t="shared" si="32"/>
        <v>20,000</v>
      </c>
      <c r="S99" s="112">
        <v>20</v>
      </c>
      <c r="T99" s="113" t="str">
        <f t="shared" si="33"/>
        <v>20,000</v>
      </c>
      <c r="U99" s="127">
        <v>20</v>
      </c>
      <c r="V99" s="121" t="str">
        <f t="shared" si="34"/>
        <v>20,000</v>
      </c>
      <c r="W99" s="122"/>
      <c r="X99" s="128"/>
      <c r="Y99" s="110"/>
      <c r="Z99" s="111"/>
      <c r="AA99" s="112">
        <v>12000</v>
      </c>
      <c r="AB99" s="113">
        <f t="shared" si="35"/>
        <v>12</v>
      </c>
      <c r="AC99" s="33">
        <f t="shared" si="36"/>
        <v>176</v>
      </c>
      <c r="AD99" s="132">
        <v>83</v>
      </c>
    </row>
    <row r="100" spans="1:30" x14ac:dyDescent="0.2">
      <c r="A100" s="107" t="s">
        <v>353</v>
      </c>
      <c r="B100" s="108" t="s">
        <v>361</v>
      </c>
      <c r="C100" s="108" t="s">
        <v>358</v>
      </c>
      <c r="D100" s="108" t="s">
        <v>359</v>
      </c>
      <c r="E100" s="110">
        <v>20</v>
      </c>
      <c r="F100" s="111" t="str">
        <f t="shared" si="26"/>
        <v>20,000</v>
      </c>
      <c r="G100" s="112">
        <v>20</v>
      </c>
      <c r="H100" s="113" t="str">
        <f t="shared" si="27"/>
        <v>20,000</v>
      </c>
      <c r="I100" s="129">
        <v>12000</v>
      </c>
      <c r="J100" s="119">
        <f t="shared" si="28"/>
        <v>12</v>
      </c>
      <c r="K100" s="120">
        <v>12000</v>
      </c>
      <c r="L100" s="130">
        <f t="shared" si="29"/>
        <v>12</v>
      </c>
      <c r="M100" s="114">
        <v>20</v>
      </c>
      <c r="N100" s="111" t="str">
        <f t="shared" si="30"/>
        <v>20,000</v>
      </c>
      <c r="O100" s="112">
        <v>20</v>
      </c>
      <c r="P100" s="113" t="str">
        <f t="shared" si="31"/>
        <v>20,000</v>
      </c>
      <c r="Q100" s="110">
        <v>20</v>
      </c>
      <c r="R100" s="111" t="str">
        <f t="shared" si="32"/>
        <v>20,000</v>
      </c>
      <c r="S100" s="112">
        <v>20</v>
      </c>
      <c r="T100" s="113" t="str">
        <f t="shared" si="33"/>
        <v>20,000</v>
      </c>
      <c r="U100" s="129">
        <v>20</v>
      </c>
      <c r="V100" s="119" t="str">
        <f t="shared" si="34"/>
        <v>20,000</v>
      </c>
      <c r="W100" s="120"/>
      <c r="X100" s="130" t="str">
        <f t="shared" ref="X100:X107" si="37">IF(W100=0,"0",IF(W100=20,"20,000",IF((W100/1000)&gt;12,"12,000",(W100/1000))))</f>
        <v>0</v>
      </c>
      <c r="Y100" s="110"/>
      <c r="Z100" s="111" t="str">
        <f t="shared" ref="Z100:Z107" si="38">IF(Y100=0,"0",IF(Y100=20,"20,000",IF((Y100/1000)&gt;12,"12,000",(Y100/1000))))</f>
        <v>0</v>
      </c>
      <c r="AA100" s="112">
        <v>20</v>
      </c>
      <c r="AB100" s="113" t="str">
        <f t="shared" si="35"/>
        <v>20,000</v>
      </c>
      <c r="AC100" s="33">
        <f t="shared" si="36"/>
        <v>184</v>
      </c>
      <c r="AD100" s="132">
        <v>84</v>
      </c>
    </row>
    <row r="101" spans="1:30" x14ac:dyDescent="0.2">
      <c r="A101" s="109" t="s">
        <v>350</v>
      </c>
      <c r="B101" s="108" t="s">
        <v>191</v>
      </c>
      <c r="C101" s="108" t="s">
        <v>192</v>
      </c>
      <c r="D101" s="108" t="s">
        <v>193</v>
      </c>
      <c r="E101" s="110">
        <v>20</v>
      </c>
      <c r="F101" s="111" t="str">
        <f t="shared" si="26"/>
        <v>20,000</v>
      </c>
      <c r="G101" s="112">
        <v>20</v>
      </c>
      <c r="H101" s="113" t="str">
        <f t="shared" si="27"/>
        <v>20,000</v>
      </c>
      <c r="I101" s="127">
        <v>20</v>
      </c>
      <c r="J101" s="121" t="str">
        <f t="shared" si="28"/>
        <v>20,000</v>
      </c>
      <c r="K101" s="122">
        <v>20</v>
      </c>
      <c r="L101" s="128" t="str">
        <f t="shared" si="29"/>
        <v>20,000</v>
      </c>
      <c r="M101" s="114">
        <v>20</v>
      </c>
      <c r="N101" s="111" t="str">
        <f t="shared" si="30"/>
        <v>20,000</v>
      </c>
      <c r="O101" s="112">
        <v>20</v>
      </c>
      <c r="P101" s="113" t="str">
        <f t="shared" si="31"/>
        <v>20,000</v>
      </c>
      <c r="Q101" s="110">
        <v>20</v>
      </c>
      <c r="R101" s="111" t="str">
        <f t="shared" si="32"/>
        <v>20,000</v>
      </c>
      <c r="S101" s="112">
        <v>20</v>
      </c>
      <c r="T101" s="113" t="str">
        <f t="shared" si="33"/>
        <v>20,000</v>
      </c>
      <c r="U101" s="127">
        <v>12000</v>
      </c>
      <c r="V101" s="121">
        <f t="shared" si="34"/>
        <v>12</v>
      </c>
      <c r="W101" s="122"/>
      <c r="X101" s="128" t="str">
        <f t="shared" si="37"/>
        <v>0</v>
      </c>
      <c r="Y101" s="110"/>
      <c r="Z101" s="111" t="str">
        <f t="shared" si="38"/>
        <v>0</v>
      </c>
      <c r="AA101" s="112">
        <v>13601</v>
      </c>
      <c r="AB101" s="113" t="str">
        <f t="shared" si="35"/>
        <v>12,000</v>
      </c>
      <c r="AC101" s="33">
        <f t="shared" si="36"/>
        <v>184</v>
      </c>
      <c r="AD101" s="132">
        <v>85</v>
      </c>
    </row>
    <row r="102" spans="1:30" x14ac:dyDescent="0.2">
      <c r="A102" s="107" t="s">
        <v>348</v>
      </c>
      <c r="B102" s="108" t="s">
        <v>233</v>
      </c>
      <c r="C102" s="108" t="s">
        <v>234</v>
      </c>
      <c r="D102" s="108" t="s">
        <v>235</v>
      </c>
      <c r="E102" s="110">
        <v>20</v>
      </c>
      <c r="F102" s="111" t="str">
        <f t="shared" si="26"/>
        <v>20,000</v>
      </c>
      <c r="G102" s="112">
        <v>20</v>
      </c>
      <c r="H102" s="113" t="str">
        <f t="shared" si="27"/>
        <v>20,000</v>
      </c>
      <c r="I102" s="129">
        <v>20</v>
      </c>
      <c r="J102" s="119" t="str">
        <f t="shared" si="28"/>
        <v>20,000</v>
      </c>
      <c r="K102" s="120">
        <v>20</v>
      </c>
      <c r="L102" s="130" t="str">
        <f t="shared" si="29"/>
        <v>20,000</v>
      </c>
      <c r="M102" s="114">
        <v>20</v>
      </c>
      <c r="N102" s="111" t="str">
        <f t="shared" si="30"/>
        <v>20,000</v>
      </c>
      <c r="O102" s="112">
        <v>20</v>
      </c>
      <c r="P102" s="113" t="str">
        <f t="shared" si="31"/>
        <v>20,000</v>
      </c>
      <c r="Q102" s="110">
        <v>20</v>
      </c>
      <c r="R102" s="111" t="str">
        <f t="shared" si="32"/>
        <v>20,000</v>
      </c>
      <c r="S102" s="112">
        <v>20</v>
      </c>
      <c r="T102" s="113" t="str">
        <f t="shared" si="33"/>
        <v>20,000</v>
      </c>
      <c r="U102" s="129">
        <v>20</v>
      </c>
      <c r="V102" s="119" t="str">
        <f t="shared" si="34"/>
        <v>20,000</v>
      </c>
      <c r="W102" s="120"/>
      <c r="X102" s="130" t="str">
        <f t="shared" si="37"/>
        <v>0</v>
      </c>
      <c r="Y102" s="110"/>
      <c r="Z102" s="111" t="str">
        <f t="shared" si="38"/>
        <v>0</v>
      </c>
      <c r="AA102" s="112">
        <v>12000</v>
      </c>
      <c r="AB102" s="113">
        <f t="shared" si="35"/>
        <v>12</v>
      </c>
      <c r="AC102" s="33">
        <f t="shared" si="36"/>
        <v>192</v>
      </c>
      <c r="AD102" s="132">
        <v>86</v>
      </c>
    </row>
    <row r="103" spans="1:30" x14ac:dyDescent="0.2">
      <c r="A103" s="107" t="s">
        <v>340</v>
      </c>
      <c r="B103" s="108" t="s">
        <v>107</v>
      </c>
      <c r="C103" s="108" t="s">
        <v>108</v>
      </c>
      <c r="D103" s="108" t="s">
        <v>21</v>
      </c>
      <c r="E103" s="110">
        <v>20</v>
      </c>
      <c r="F103" s="111" t="str">
        <f t="shared" si="26"/>
        <v>20,000</v>
      </c>
      <c r="G103" s="112">
        <v>20</v>
      </c>
      <c r="H103" s="113" t="str">
        <f t="shared" si="27"/>
        <v>20,000</v>
      </c>
      <c r="I103" s="127">
        <v>20</v>
      </c>
      <c r="J103" s="121" t="str">
        <f t="shared" si="28"/>
        <v>20,000</v>
      </c>
      <c r="K103" s="122">
        <v>20</v>
      </c>
      <c r="L103" s="128" t="str">
        <f t="shared" si="29"/>
        <v>20,000</v>
      </c>
      <c r="M103" s="114">
        <v>20</v>
      </c>
      <c r="N103" s="111" t="str">
        <f t="shared" si="30"/>
        <v>20,000</v>
      </c>
      <c r="O103" s="112">
        <v>20</v>
      </c>
      <c r="P103" s="113" t="str">
        <f t="shared" si="31"/>
        <v>20,000</v>
      </c>
      <c r="Q103" s="110">
        <v>20</v>
      </c>
      <c r="R103" s="111" t="str">
        <f t="shared" si="32"/>
        <v>20,000</v>
      </c>
      <c r="S103" s="112">
        <v>20</v>
      </c>
      <c r="T103" s="113" t="str">
        <f t="shared" si="33"/>
        <v>20,000</v>
      </c>
      <c r="U103" s="127">
        <v>12000</v>
      </c>
      <c r="V103" s="121">
        <f t="shared" si="34"/>
        <v>12</v>
      </c>
      <c r="W103" s="122"/>
      <c r="X103" s="128" t="str">
        <f t="shared" si="37"/>
        <v>0</v>
      </c>
      <c r="Y103" s="110"/>
      <c r="Z103" s="111" t="str">
        <f t="shared" si="38"/>
        <v>0</v>
      </c>
      <c r="AA103" s="112">
        <v>20</v>
      </c>
      <c r="AB103" s="113" t="str">
        <f t="shared" si="35"/>
        <v>20,000</v>
      </c>
      <c r="AC103" s="33">
        <f t="shared" si="36"/>
        <v>192</v>
      </c>
      <c r="AD103" s="132">
        <v>87</v>
      </c>
    </row>
    <row r="104" spans="1:30" x14ac:dyDescent="0.2">
      <c r="A104" s="107" t="s">
        <v>340</v>
      </c>
      <c r="B104" s="108" t="s">
        <v>105</v>
      </c>
      <c r="C104" s="108" t="s">
        <v>106</v>
      </c>
      <c r="D104" s="108" t="s">
        <v>92</v>
      </c>
      <c r="E104" s="110">
        <v>20</v>
      </c>
      <c r="F104" s="111" t="str">
        <f t="shared" si="26"/>
        <v>20,000</v>
      </c>
      <c r="G104" s="112">
        <v>20</v>
      </c>
      <c r="H104" s="113" t="str">
        <f t="shared" si="27"/>
        <v>20,000</v>
      </c>
      <c r="I104" s="129">
        <v>20</v>
      </c>
      <c r="J104" s="119" t="str">
        <f t="shared" si="28"/>
        <v>20,000</v>
      </c>
      <c r="K104" s="120">
        <v>20</v>
      </c>
      <c r="L104" s="130" t="str">
        <f t="shared" si="29"/>
        <v>20,000</v>
      </c>
      <c r="M104" s="114">
        <v>20</v>
      </c>
      <c r="N104" s="111" t="str">
        <f t="shared" si="30"/>
        <v>20,000</v>
      </c>
      <c r="O104" s="112">
        <v>20</v>
      </c>
      <c r="P104" s="113" t="str">
        <f t="shared" si="31"/>
        <v>20,000</v>
      </c>
      <c r="Q104" s="110">
        <v>20</v>
      </c>
      <c r="R104" s="111" t="str">
        <f t="shared" si="32"/>
        <v>20,000</v>
      </c>
      <c r="S104" s="112">
        <v>20</v>
      </c>
      <c r="T104" s="113" t="str">
        <f t="shared" si="33"/>
        <v>20,000</v>
      </c>
      <c r="U104" s="129">
        <v>20</v>
      </c>
      <c r="V104" s="119" t="str">
        <f t="shared" si="34"/>
        <v>20,000</v>
      </c>
      <c r="W104" s="120"/>
      <c r="X104" s="130" t="str">
        <f t="shared" si="37"/>
        <v>0</v>
      </c>
      <c r="Y104" s="110"/>
      <c r="Z104" s="111" t="str">
        <f t="shared" si="38"/>
        <v>0</v>
      </c>
      <c r="AA104" s="112">
        <v>12000</v>
      </c>
      <c r="AB104" s="113">
        <f t="shared" si="35"/>
        <v>12</v>
      </c>
      <c r="AC104" s="33">
        <f t="shared" si="36"/>
        <v>192</v>
      </c>
      <c r="AD104" s="133">
        <v>88</v>
      </c>
    </row>
    <row r="105" spans="1:30" x14ac:dyDescent="0.2">
      <c r="A105" s="107" t="s">
        <v>340</v>
      </c>
      <c r="B105" s="108" t="s">
        <v>88</v>
      </c>
      <c r="C105" s="108" t="s">
        <v>89</v>
      </c>
      <c r="D105" s="108" t="s">
        <v>90</v>
      </c>
      <c r="E105" s="110">
        <v>20</v>
      </c>
      <c r="F105" s="111" t="str">
        <f t="shared" si="26"/>
        <v>20,000</v>
      </c>
      <c r="G105" s="112">
        <v>20</v>
      </c>
      <c r="H105" s="113" t="str">
        <f t="shared" si="27"/>
        <v>20,000</v>
      </c>
      <c r="I105" s="129">
        <v>20</v>
      </c>
      <c r="J105" s="119" t="str">
        <f t="shared" si="28"/>
        <v>20,000</v>
      </c>
      <c r="K105" s="120">
        <v>20</v>
      </c>
      <c r="L105" s="130" t="str">
        <f t="shared" si="29"/>
        <v>20,000</v>
      </c>
      <c r="M105" s="114">
        <v>20</v>
      </c>
      <c r="N105" s="111" t="str">
        <f t="shared" si="30"/>
        <v>20,000</v>
      </c>
      <c r="O105" s="112">
        <v>20</v>
      </c>
      <c r="P105" s="113" t="str">
        <f t="shared" si="31"/>
        <v>20,000</v>
      </c>
      <c r="Q105" s="110">
        <v>20</v>
      </c>
      <c r="R105" s="111" t="str">
        <f t="shared" si="32"/>
        <v>20,000</v>
      </c>
      <c r="S105" s="112">
        <v>20</v>
      </c>
      <c r="T105" s="113" t="str">
        <f t="shared" si="33"/>
        <v>20,000</v>
      </c>
      <c r="U105" s="129">
        <v>20</v>
      </c>
      <c r="V105" s="119" t="str">
        <f t="shared" si="34"/>
        <v>20,000</v>
      </c>
      <c r="W105" s="120"/>
      <c r="X105" s="130" t="str">
        <f t="shared" si="37"/>
        <v>0</v>
      </c>
      <c r="Y105" s="110"/>
      <c r="Z105" s="111" t="str">
        <f t="shared" si="38"/>
        <v>0</v>
      </c>
      <c r="AA105" s="112">
        <v>20</v>
      </c>
      <c r="AB105" s="113" t="str">
        <f t="shared" si="35"/>
        <v>20,000</v>
      </c>
      <c r="AC105" s="33">
        <f t="shared" si="36"/>
        <v>200</v>
      </c>
      <c r="AD105" s="133">
        <v>89</v>
      </c>
    </row>
    <row r="106" spans="1:30" x14ac:dyDescent="0.2">
      <c r="A106" s="107" t="s">
        <v>339</v>
      </c>
      <c r="B106" s="108" t="s">
        <v>74</v>
      </c>
      <c r="C106" s="108" t="s">
        <v>75</v>
      </c>
      <c r="D106" s="108" t="s">
        <v>76</v>
      </c>
      <c r="E106" s="110">
        <v>20</v>
      </c>
      <c r="F106" s="111" t="str">
        <f t="shared" si="26"/>
        <v>20,000</v>
      </c>
      <c r="G106" s="112">
        <v>20</v>
      </c>
      <c r="H106" s="113" t="str">
        <f t="shared" si="27"/>
        <v>20,000</v>
      </c>
      <c r="I106" s="127">
        <v>20</v>
      </c>
      <c r="J106" s="121" t="str">
        <f t="shared" si="28"/>
        <v>20,000</v>
      </c>
      <c r="K106" s="122">
        <v>20</v>
      </c>
      <c r="L106" s="128" t="str">
        <f t="shared" si="29"/>
        <v>20,000</v>
      </c>
      <c r="M106" s="114">
        <v>20</v>
      </c>
      <c r="N106" s="111" t="str">
        <f t="shared" si="30"/>
        <v>20,000</v>
      </c>
      <c r="O106" s="112">
        <v>20</v>
      </c>
      <c r="P106" s="113" t="str">
        <f t="shared" si="31"/>
        <v>20,000</v>
      </c>
      <c r="Q106" s="110">
        <v>20</v>
      </c>
      <c r="R106" s="111" t="str">
        <f t="shared" si="32"/>
        <v>20,000</v>
      </c>
      <c r="S106" s="112">
        <v>20</v>
      </c>
      <c r="T106" s="113" t="str">
        <f t="shared" si="33"/>
        <v>20,000</v>
      </c>
      <c r="U106" s="127">
        <v>20</v>
      </c>
      <c r="V106" s="121" t="str">
        <f t="shared" si="34"/>
        <v>20,000</v>
      </c>
      <c r="W106" s="122"/>
      <c r="X106" s="128" t="str">
        <f t="shared" si="37"/>
        <v>0</v>
      </c>
      <c r="Y106" s="110"/>
      <c r="Z106" s="111" t="str">
        <f t="shared" si="38"/>
        <v>0</v>
      </c>
      <c r="AA106" s="112">
        <v>20</v>
      </c>
      <c r="AB106" s="113" t="str">
        <f t="shared" si="35"/>
        <v>20,000</v>
      </c>
      <c r="AC106" s="33">
        <f t="shared" si="36"/>
        <v>200</v>
      </c>
      <c r="AD106" s="133">
        <v>90</v>
      </c>
    </row>
    <row r="107" spans="1:30" x14ac:dyDescent="0.2">
      <c r="A107" s="107" t="s">
        <v>337</v>
      </c>
      <c r="B107" s="108" t="s">
        <v>40</v>
      </c>
      <c r="C107" s="108" t="s">
        <v>41</v>
      </c>
      <c r="D107" s="108" t="s">
        <v>42</v>
      </c>
      <c r="E107" s="110">
        <v>20</v>
      </c>
      <c r="F107" s="111" t="str">
        <f t="shared" si="26"/>
        <v>20,000</v>
      </c>
      <c r="G107" s="112">
        <v>20</v>
      </c>
      <c r="H107" s="113" t="str">
        <f t="shared" si="27"/>
        <v>20,000</v>
      </c>
      <c r="I107" s="129">
        <v>20</v>
      </c>
      <c r="J107" s="119" t="str">
        <f t="shared" si="28"/>
        <v>20,000</v>
      </c>
      <c r="K107" s="120">
        <v>20</v>
      </c>
      <c r="L107" s="130" t="str">
        <f t="shared" si="29"/>
        <v>20,000</v>
      </c>
      <c r="M107" s="114">
        <v>20</v>
      </c>
      <c r="N107" s="111" t="str">
        <f t="shared" si="30"/>
        <v>20,000</v>
      </c>
      <c r="O107" s="112">
        <v>20</v>
      </c>
      <c r="P107" s="113" t="str">
        <f t="shared" si="31"/>
        <v>20,000</v>
      </c>
      <c r="Q107" s="110">
        <v>20</v>
      </c>
      <c r="R107" s="111" t="str">
        <f t="shared" si="32"/>
        <v>20,000</v>
      </c>
      <c r="S107" s="112">
        <v>20</v>
      </c>
      <c r="T107" s="113" t="str">
        <f t="shared" si="33"/>
        <v>20,000</v>
      </c>
      <c r="U107" s="129">
        <v>20</v>
      </c>
      <c r="V107" s="119" t="str">
        <f t="shared" si="34"/>
        <v>20,000</v>
      </c>
      <c r="W107" s="120"/>
      <c r="X107" s="130" t="str">
        <f t="shared" si="37"/>
        <v>0</v>
      </c>
      <c r="Y107" s="110"/>
      <c r="Z107" s="111" t="str">
        <f t="shared" si="38"/>
        <v>0</v>
      </c>
      <c r="AA107" s="112">
        <v>20</v>
      </c>
      <c r="AB107" s="113" t="str">
        <f t="shared" si="35"/>
        <v>20,000</v>
      </c>
      <c r="AC107" s="33">
        <f t="shared" si="36"/>
        <v>200</v>
      </c>
      <c r="AD107" s="133">
        <v>91</v>
      </c>
    </row>
  </sheetData>
  <sheetProtection selectLockedCells="1"/>
  <autoFilter ref="A16:AC107" xr:uid="{00000000-0001-0000-0000-000000000000}">
    <filterColumn colId="28">
      <filters>
        <filter val="1,145"/>
        <filter val="10,067"/>
        <filter val="10,482"/>
        <filter val="10,854"/>
        <filter val="10,998"/>
        <filter val="11,157"/>
        <filter val="12,097"/>
        <filter val="12,435"/>
        <filter val="12,557"/>
        <filter val="12,633"/>
        <filter val="12,918"/>
        <filter val="12,999"/>
        <filter val="13,236"/>
        <filter val="13,397"/>
        <filter val="13,575"/>
        <filter val="13,772"/>
        <filter val="13,944"/>
        <filter val="14,081"/>
        <filter val="14,187"/>
        <filter val="14,224"/>
        <filter val="14,464"/>
        <filter val="14,518"/>
        <filter val="14,797"/>
        <filter val="14,801"/>
        <filter val="14,968"/>
        <filter val="15,103"/>
        <filter val="15,417"/>
        <filter val="15,495"/>
        <filter val="15,927"/>
        <filter val="15,964"/>
        <filter val="16,117"/>
        <filter val="17,403"/>
        <filter val="18,068"/>
        <filter val="19,117"/>
        <filter val="19,658"/>
        <filter val="19,770"/>
        <filter val="2,333"/>
        <filter val="2,648"/>
        <filter val="2,987"/>
        <filter val="21,210"/>
        <filter val="24,000"/>
        <filter val="3,007"/>
        <filter val="3,127"/>
        <filter val="3,384"/>
        <filter val="3,666"/>
        <filter val="3,754"/>
        <filter val="3,946"/>
        <filter val="4,245"/>
        <filter val="4,376"/>
        <filter val="4,487"/>
        <filter val="4,849"/>
        <filter val="4,902"/>
        <filter val="4,972"/>
        <filter val="40,000"/>
        <filter val="5,707"/>
        <filter val="5,713"/>
        <filter val="5,715"/>
        <filter val="5,740"/>
        <filter val="5,853"/>
        <filter val="6,082"/>
        <filter val="6,455"/>
        <filter val="6,526"/>
        <filter val="6,754"/>
        <filter val="6,925"/>
        <filter val="7,101"/>
        <filter val="7,179"/>
        <filter val="7,232"/>
        <filter val="7,335"/>
        <filter val="7,419"/>
        <filter val="7,630"/>
        <filter val="7,892"/>
        <filter val="8,102"/>
        <filter val="8,493"/>
        <filter val="8,646"/>
        <filter val="8,686"/>
        <filter val="8,985"/>
        <filter val="9,258"/>
      </filters>
    </filterColumn>
    <sortState xmlns:xlrd2="http://schemas.microsoft.com/office/spreadsheetml/2017/richdata2" ref="A17:AC107">
      <sortCondition ref="AC16:AC107"/>
    </sortState>
  </autoFilter>
  <mergeCells count="7">
    <mergeCell ref="Y15:AB15"/>
    <mergeCell ref="E15:H15"/>
    <mergeCell ref="B12:E12"/>
    <mergeCell ref="I15:L15"/>
    <mergeCell ref="M15:P15"/>
    <mergeCell ref="Q15:T15"/>
    <mergeCell ref="U15:X15"/>
  </mergeCells>
  <pageMargins left="0.70833333333333337" right="0.70833333333333337" top="0.78749999999999998" bottom="0.78749999999999998" header="0.51180555555555551" footer="0.51180555555555551"/>
  <pageSetup paperSize="9" firstPageNumber="0" fitToHeight="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U49"/>
  <sheetViews>
    <sheetView zoomScale="75" zoomScaleNormal="75" workbookViewId="0">
      <selection activeCell="A50" sqref="A50:XFD1048576"/>
    </sheetView>
  </sheetViews>
  <sheetFormatPr baseColWidth="10" defaultColWidth="13.1640625" defaultRowHeight="15" x14ac:dyDescent="0.2"/>
  <cols>
    <col min="1" max="1" width="3.33203125" style="1" customWidth="1"/>
    <col min="2" max="2" width="9" style="1" customWidth="1"/>
    <col min="3" max="3" width="19.33203125" style="1" customWidth="1"/>
    <col min="4" max="4" width="18.5" style="1" customWidth="1"/>
    <col min="5" max="5" width="10.6640625" style="1" customWidth="1"/>
    <col min="6" max="6" width="12.6640625" style="2" customWidth="1"/>
    <col min="7" max="7" width="10.6640625" style="2" customWidth="1"/>
    <col min="8" max="8" width="12.6640625" style="3" customWidth="1"/>
    <col min="9" max="9" width="10.6640625" style="3" customWidth="1"/>
    <col min="10" max="10" width="12.6640625" style="3" customWidth="1"/>
    <col min="11" max="11" width="12.5" style="3" hidden="1" customWidth="1"/>
    <col min="12" max="12" width="15.33203125" style="4" hidden="1" customWidth="1"/>
    <col min="13" max="13" width="10.6640625" style="4" customWidth="1"/>
    <col min="14" max="14" width="12.6640625" style="3" customWidth="1"/>
    <col min="15" max="15" width="10.6640625" style="3" customWidth="1"/>
    <col min="16" max="16" width="12.6640625" style="3" customWidth="1"/>
    <col min="17" max="17" width="10.6640625" style="3" customWidth="1"/>
    <col min="18" max="18" width="12.6640625" style="13" customWidth="1"/>
    <col min="19" max="19" width="10.6640625" style="13" customWidth="1"/>
    <col min="20" max="20" width="12.6640625" style="1" customWidth="1"/>
    <col min="21" max="21" width="10.6640625" style="1" customWidth="1"/>
    <col min="22" max="22" width="12.6640625" style="1" customWidth="1"/>
    <col min="23" max="23" width="10.6640625" style="1" customWidth="1"/>
    <col min="24" max="24" width="12.6640625" style="3" customWidth="1"/>
    <col min="25" max="25" width="10.6640625" style="3" customWidth="1"/>
    <col min="26" max="26" width="12.6640625" style="1" customWidth="1"/>
    <col min="27" max="27" width="10.6640625" style="1" customWidth="1"/>
    <col min="28" max="28" width="12.6640625" style="1" customWidth="1"/>
    <col min="29" max="29" width="10.6640625" style="1" customWidth="1"/>
    <col min="30" max="30" width="12.6640625" style="3" customWidth="1"/>
    <col min="31" max="31" width="14.83203125" style="6" customWidth="1"/>
    <col min="32" max="32" width="13.1640625" style="3"/>
    <col min="33" max="16384" width="13.1640625" style="1"/>
  </cols>
  <sheetData>
    <row r="1" spans="1:47" x14ac:dyDescent="0.2">
      <c r="AB1" s="3"/>
    </row>
    <row r="2" spans="1:47" x14ac:dyDescent="0.2">
      <c r="AB2" s="3"/>
    </row>
    <row r="3" spans="1:47" x14ac:dyDescent="0.2">
      <c r="AB3" s="3"/>
    </row>
    <row r="4" spans="1:47" x14ac:dyDescent="0.2">
      <c r="AB4" s="3"/>
    </row>
    <row r="5" spans="1:47" x14ac:dyDescent="0.2">
      <c r="AB5" s="3"/>
    </row>
    <row r="6" spans="1:47" x14ac:dyDescent="0.2">
      <c r="AB6" s="3"/>
    </row>
    <row r="7" spans="1:47" x14ac:dyDescent="0.2">
      <c r="AB7" s="3"/>
    </row>
    <row r="8" spans="1:47" x14ac:dyDescent="0.2">
      <c r="AB8" s="3"/>
    </row>
    <row r="9" spans="1:47" x14ac:dyDescent="0.2">
      <c r="AB9" s="3"/>
    </row>
    <row r="10" spans="1:47" ht="19" x14ac:dyDescent="0.25">
      <c r="B10" s="34"/>
      <c r="C10" s="34"/>
      <c r="D10" s="34"/>
      <c r="E10" s="34"/>
      <c r="F10" s="35"/>
      <c r="G10" s="35"/>
      <c r="H10" s="36" t="s">
        <v>366</v>
      </c>
      <c r="I10" s="36"/>
      <c r="J10" s="37"/>
      <c r="K10" s="37"/>
      <c r="L10" s="38"/>
      <c r="M10" s="38"/>
      <c r="N10" s="37"/>
      <c r="O10" s="37"/>
      <c r="P10" s="37"/>
      <c r="Q10" s="37"/>
      <c r="R10" s="39"/>
      <c r="S10" s="39"/>
      <c r="T10" s="34"/>
      <c r="U10" s="34"/>
      <c r="V10" s="34"/>
      <c r="W10" s="34"/>
      <c r="X10" s="37"/>
      <c r="Y10" s="37"/>
      <c r="Z10" s="34"/>
      <c r="AA10" s="34"/>
      <c r="AB10" s="37"/>
      <c r="AC10" s="34"/>
      <c r="AD10" s="37"/>
      <c r="AE10" s="40"/>
      <c r="AF10" s="37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</row>
    <row r="11" spans="1:47" ht="20" thickBot="1" x14ac:dyDescent="0.3">
      <c r="B11" s="34"/>
      <c r="C11" s="34"/>
      <c r="D11" s="34"/>
      <c r="E11" s="34"/>
      <c r="F11" s="35"/>
      <c r="G11" s="36"/>
      <c r="H11" s="36"/>
      <c r="I11" s="41"/>
      <c r="J11" s="37"/>
      <c r="K11" s="37"/>
      <c r="L11" s="38"/>
      <c r="M11" s="38"/>
      <c r="N11" s="37"/>
      <c r="O11" s="37"/>
      <c r="P11" s="37"/>
      <c r="Q11" s="37"/>
      <c r="R11" s="39"/>
      <c r="S11" s="39"/>
      <c r="T11" s="34"/>
      <c r="U11" s="34"/>
      <c r="V11" s="34"/>
      <c r="W11" s="34"/>
      <c r="X11" s="37"/>
      <c r="Y11" s="37"/>
      <c r="Z11" s="34"/>
      <c r="AA11" s="34"/>
      <c r="AB11" s="37"/>
      <c r="AC11" s="34"/>
      <c r="AD11" s="37"/>
      <c r="AE11" s="40"/>
      <c r="AF11" s="37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</row>
    <row r="12" spans="1:47" ht="20" thickBot="1" x14ac:dyDescent="0.3">
      <c r="B12" s="164" t="s">
        <v>6</v>
      </c>
      <c r="C12" s="165"/>
      <c r="D12" s="165"/>
      <c r="E12" s="165"/>
      <c r="F12" s="165"/>
      <c r="G12" s="166"/>
      <c r="H12" s="41"/>
      <c r="I12" s="41"/>
      <c r="J12" s="37"/>
      <c r="K12" s="37"/>
      <c r="L12" s="38"/>
      <c r="M12" s="38"/>
      <c r="N12" s="37"/>
      <c r="O12" s="37"/>
      <c r="P12" s="37"/>
      <c r="Q12" s="37"/>
      <c r="R12" s="39"/>
      <c r="S12" s="39"/>
      <c r="T12" s="34"/>
      <c r="U12" s="34"/>
      <c r="V12" s="34"/>
      <c r="W12" s="34"/>
      <c r="X12" s="37"/>
      <c r="Y12" s="37"/>
      <c r="Z12" s="34"/>
      <c r="AA12" s="34"/>
      <c r="AB12" s="37"/>
      <c r="AC12" s="34"/>
      <c r="AD12" s="37"/>
      <c r="AE12" s="40"/>
      <c r="AF12" s="37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</row>
    <row r="13" spans="1:47" s="16" customFormat="1" ht="24" x14ac:dyDescent="0.3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42"/>
      <c r="M13" s="42"/>
      <c r="N13" s="43"/>
      <c r="O13" s="43"/>
      <c r="P13" s="43"/>
      <c r="Q13" s="43"/>
      <c r="R13" s="44"/>
      <c r="S13" s="44"/>
      <c r="T13" s="45"/>
      <c r="U13" s="45"/>
      <c r="V13" s="45"/>
      <c r="W13" s="45"/>
      <c r="X13" s="43"/>
      <c r="Y13" s="43"/>
      <c r="Z13" s="45"/>
      <c r="AA13" s="45"/>
      <c r="AB13" s="43"/>
      <c r="AC13" s="45"/>
      <c r="AD13" s="43"/>
      <c r="AE13" s="46"/>
      <c r="AF13" s="37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</row>
    <row r="14" spans="1:47" ht="15" customHeight="1" thickBot="1" x14ac:dyDescent="0.3">
      <c r="B14" s="34"/>
      <c r="C14" s="34"/>
      <c r="D14" s="34"/>
      <c r="E14" s="34"/>
      <c r="F14" s="43"/>
      <c r="G14" s="43"/>
      <c r="H14" s="41"/>
      <c r="I14" s="41"/>
      <c r="J14" s="43"/>
      <c r="K14" s="43"/>
      <c r="L14" s="42"/>
      <c r="M14" s="42"/>
      <c r="N14" s="43"/>
      <c r="O14" s="43"/>
      <c r="P14" s="43"/>
      <c r="Q14" s="43"/>
      <c r="R14" s="44"/>
      <c r="S14" s="44"/>
      <c r="T14" s="45"/>
      <c r="U14" s="45"/>
      <c r="V14" s="45"/>
      <c r="W14" s="45"/>
      <c r="X14" s="43"/>
      <c r="Y14" s="43"/>
      <c r="Z14" s="45"/>
      <c r="AA14" s="45"/>
      <c r="AB14" s="43"/>
      <c r="AC14" s="45"/>
      <c r="AD14" s="43"/>
      <c r="AE14" s="46"/>
      <c r="AF14" s="37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</row>
    <row r="15" spans="1:47" ht="25.5" customHeight="1" thickBot="1" x14ac:dyDescent="0.3">
      <c r="B15" s="34"/>
      <c r="C15" s="34"/>
      <c r="D15" s="34"/>
      <c r="E15" s="172" t="s">
        <v>9</v>
      </c>
      <c r="F15" s="173"/>
      <c r="G15" s="173"/>
      <c r="H15" s="174"/>
      <c r="I15" s="167" t="s">
        <v>354</v>
      </c>
      <c r="J15" s="168"/>
      <c r="K15" s="168"/>
      <c r="L15" s="169"/>
      <c r="M15" s="170" t="s">
        <v>355</v>
      </c>
      <c r="N15" s="170"/>
      <c r="O15" s="170"/>
      <c r="P15" s="171"/>
      <c r="Q15" s="167" t="s">
        <v>362</v>
      </c>
      <c r="R15" s="168"/>
      <c r="S15" s="168"/>
      <c r="T15" s="168"/>
      <c r="U15" s="161" t="s">
        <v>364</v>
      </c>
      <c r="V15" s="162"/>
      <c r="W15" s="162"/>
      <c r="X15" s="163"/>
      <c r="Y15" s="167" t="s">
        <v>367</v>
      </c>
      <c r="Z15" s="175"/>
      <c r="AA15" s="161" t="s">
        <v>368</v>
      </c>
      <c r="AB15" s="162"/>
      <c r="AC15" s="162"/>
      <c r="AD15" s="163"/>
      <c r="AE15" s="46"/>
      <c r="AF15" s="37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</row>
    <row r="16" spans="1:47" s="5" customFormat="1" ht="41" thickBot="1" x14ac:dyDescent="0.3">
      <c r="A16" s="100" t="s">
        <v>10</v>
      </c>
      <c r="B16" s="100" t="s">
        <v>0</v>
      </c>
      <c r="C16" s="99" t="s">
        <v>1</v>
      </c>
      <c r="D16" s="47" t="s">
        <v>1</v>
      </c>
      <c r="E16" s="48"/>
      <c r="F16" s="49" t="s">
        <v>3</v>
      </c>
      <c r="G16" s="50"/>
      <c r="H16" s="51" t="s">
        <v>4</v>
      </c>
      <c r="I16" s="52"/>
      <c r="J16" s="53" t="s">
        <v>3</v>
      </c>
      <c r="K16" s="54"/>
      <c r="L16" s="55" t="s">
        <v>4</v>
      </c>
      <c r="M16" s="56"/>
      <c r="N16" s="57" t="s">
        <v>3</v>
      </c>
      <c r="O16" s="49"/>
      <c r="P16" s="58" t="s">
        <v>4</v>
      </c>
      <c r="Q16" s="59"/>
      <c r="R16" s="60" t="s">
        <v>3</v>
      </c>
      <c r="S16" s="61"/>
      <c r="T16" s="62" t="s">
        <v>4</v>
      </c>
      <c r="U16" s="63"/>
      <c r="V16" s="64" t="s">
        <v>3</v>
      </c>
      <c r="W16" s="65"/>
      <c r="X16" s="66" t="s">
        <v>4</v>
      </c>
      <c r="Y16" s="67"/>
      <c r="Z16" s="68" t="s">
        <v>3</v>
      </c>
      <c r="AA16" s="139"/>
      <c r="AB16" s="140" t="s">
        <v>3</v>
      </c>
      <c r="AC16" s="139"/>
      <c r="AD16" s="140" t="s">
        <v>4</v>
      </c>
      <c r="AE16" s="70" t="s">
        <v>5</v>
      </c>
      <c r="AF16" s="71" t="s">
        <v>7</v>
      </c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</row>
    <row r="17" spans="1:47" s="97" customFormat="1" ht="19" x14ac:dyDescent="0.25">
      <c r="A17" s="101" t="s">
        <v>333</v>
      </c>
      <c r="B17" s="101" t="s">
        <v>276</v>
      </c>
      <c r="C17" s="102" t="s">
        <v>137</v>
      </c>
      <c r="D17" s="103" t="s">
        <v>138</v>
      </c>
      <c r="E17" s="105">
        <v>1587</v>
      </c>
      <c r="F17" s="106">
        <f t="shared" ref="F17:F48" si="0">IF(E17=0,"0",IF(E17=20,"20,000",IF((E17/1000)&gt;12,"12,000",(E17/1000))))</f>
        <v>1.587</v>
      </c>
      <c r="G17" s="75">
        <v>2037</v>
      </c>
      <c r="H17" s="76">
        <f t="shared" ref="H17:H48" si="1">IF(G17=0,"0",IF(G17=20,"20,000",IF((G17/1000)&gt;12,"12,000",(G17/1000))))</f>
        <v>2.0369999999999999</v>
      </c>
      <c r="I17" s="77">
        <v>10788</v>
      </c>
      <c r="J17" s="78">
        <f t="shared" ref="J17:J48" si="2">IF(I17=0,"0",IF(I17=20,"20,000",IF((I17/1000)&gt;12,"12,000",(I17/1000))))</f>
        <v>10.788</v>
      </c>
      <c r="K17" s="79"/>
      <c r="L17" s="80" t="str">
        <f t="shared" ref="L17:L48" si="3">IF(K17=0,"0",IF(K17=20,"20,000",IF((K17/1000)&gt;12,"12,000",(K17/1000))))</f>
        <v>0</v>
      </c>
      <c r="M17" s="73">
        <v>3957</v>
      </c>
      <c r="N17" s="74">
        <f t="shared" ref="N17:N48" si="4">IF(M17=0,"0",IF(M17=20,"20,000",IF((M17/1000)&gt;12,"12,000",(M17/1000))))</f>
        <v>3.9569999999999999</v>
      </c>
      <c r="O17" s="75">
        <v>6560</v>
      </c>
      <c r="P17" s="76">
        <f t="shared" ref="P17:P48" si="5">IF(O17=0,"0",IF(O17=20,"20,000",IF((O17/1000)&gt;12,"12,000",(O17/1000))))</f>
        <v>6.56</v>
      </c>
      <c r="Q17" s="77">
        <v>2148</v>
      </c>
      <c r="R17" s="78">
        <f t="shared" ref="R17:R48" si="6">IF(Q17=0,"0",IF(Q17=20,"20,000",IF((Q17/1000)&gt;12,"12,000",(Q17/1000))))</f>
        <v>2.1480000000000001</v>
      </c>
      <c r="S17" s="79">
        <v>533</v>
      </c>
      <c r="T17" s="80">
        <f t="shared" ref="T17:T48" si="7">IF(S17=0,"0",IF(S17=20,"20,000",IF((S17/1000)&gt;12,"12,000",(S17/1000))))</f>
        <v>0.53300000000000003</v>
      </c>
      <c r="U17" s="73">
        <v>870</v>
      </c>
      <c r="V17" s="74">
        <f t="shared" ref="V17:V48" si="8">IF(U17=0,"0",IF(U17=20,"20,000",IF((U17/1000)&gt;12,"12,000",(U17/1000))))</f>
        <v>0.87</v>
      </c>
      <c r="W17" s="75">
        <v>2232</v>
      </c>
      <c r="X17" s="76">
        <f t="shared" ref="X17:X48" si="9">IF(W17=0,"0",IF(W17=20,"20,000",IF((W17/1000)&gt;12,"12,000",(W17/1000))))</f>
        <v>2.2320000000000002</v>
      </c>
      <c r="Y17" s="77">
        <v>581</v>
      </c>
      <c r="Z17" s="78">
        <f t="shared" ref="Z17:Z48" si="10">IF(Y17=0,"0",IF(Y17=20,"20,000",IF((Y17/1000)&gt;12,"12,000",(Y17/1000))))</f>
        <v>0.58099999999999996</v>
      </c>
      <c r="AA17" s="143">
        <v>1394</v>
      </c>
      <c r="AB17" s="142">
        <f t="shared" ref="AB17:AB48" si="11">IF(AA17=0,"0",IF(AA17=20,"20,000",IF((AA17/1000)&gt;12,"12,000",(AA17/1000))))</f>
        <v>1.3939999999999999</v>
      </c>
      <c r="AC17" s="143">
        <v>4353</v>
      </c>
      <c r="AD17" s="144">
        <f t="shared" ref="AD17:AD48" si="12">IF(AC17=0,"0",IF(AC17=20,"20,000",IF((AC17/1000)&gt;12,"12,000",(AC17/1000))))</f>
        <v>4.3529999999999998</v>
      </c>
      <c r="AE17" s="81">
        <f t="shared" ref="AE17:AE48" si="13">AD17+Z17+X17+V17+T17+R17+P17+N17+L17+J17+H17+F17+AB17</f>
        <v>37.04</v>
      </c>
      <c r="AF17" s="95">
        <v>1</v>
      </c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</row>
    <row r="18" spans="1:47" s="97" customFormat="1" ht="19" x14ac:dyDescent="0.25">
      <c r="A18" s="101" t="s">
        <v>333</v>
      </c>
      <c r="B18" s="101" t="s">
        <v>277</v>
      </c>
      <c r="C18" s="104" t="s">
        <v>278</v>
      </c>
      <c r="D18" s="86" t="s">
        <v>279</v>
      </c>
      <c r="E18" s="73">
        <v>7202</v>
      </c>
      <c r="F18" s="76">
        <f t="shared" si="0"/>
        <v>7.202</v>
      </c>
      <c r="G18" s="75">
        <v>3541</v>
      </c>
      <c r="H18" s="76">
        <f t="shared" si="1"/>
        <v>3.5409999999999999</v>
      </c>
      <c r="I18" s="77">
        <v>3630</v>
      </c>
      <c r="J18" s="78">
        <f t="shared" si="2"/>
        <v>3.63</v>
      </c>
      <c r="K18" s="79"/>
      <c r="L18" s="80" t="str">
        <f t="shared" si="3"/>
        <v>0</v>
      </c>
      <c r="M18" s="73">
        <v>4839</v>
      </c>
      <c r="N18" s="74">
        <f t="shared" si="4"/>
        <v>4.8390000000000004</v>
      </c>
      <c r="O18" s="75">
        <v>4622</v>
      </c>
      <c r="P18" s="76">
        <f t="shared" si="5"/>
        <v>4.6219999999999999</v>
      </c>
      <c r="Q18" s="77">
        <v>1980</v>
      </c>
      <c r="R18" s="78">
        <f t="shared" si="6"/>
        <v>1.98</v>
      </c>
      <c r="S18" s="79">
        <v>4562</v>
      </c>
      <c r="T18" s="80">
        <f t="shared" si="7"/>
        <v>4.5620000000000003</v>
      </c>
      <c r="U18" s="73">
        <v>6768</v>
      </c>
      <c r="V18" s="74">
        <f t="shared" si="8"/>
        <v>6.7679999999999998</v>
      </c>
      <c r="W18" s="75">
        <v>2132</v>
      </c>
      <c r="X18" s="76">
        <f t="shared" si="9"/>
        <v>2.1320000000000001</v>
      </c>
      <c r="Y18" s="77">
        <v>3049</v>
      </c>
      <c r="Z18" s="78">
        <f t="shared" si="10"/>
        <v>3.0489999999999999</v>
      </c>
      <c r="AA18" s="143">
        <v>5355</v>
      </c>
      <c r="AB18" s="142">
        <f t="shared" si="11"/>
        <v>5.3550000000000004</v>
      </c>
      <c r="AC18" s="143">
        <v>3151</v>
      </c>
      <c r="AD18" s="144">
        <f t="shared" si="12"/>
        <v>3.1509999999999998</v>
      </c>
      <c r="AE18" s="81">
        <f t="shared" si="13"/>
        <v>50.831000000000003</v>
      </c>
      <c r="AF18" s="98">
        <v>2</v>
      </c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</row>
    <row r="19" spans="1:47" ht="19" x14ac:dyDescent="0.25">
      <c r="A19" s="101" t="s">
        <v>335</v>
      </c>
      <c r="B19" s="101" t="s">
        <v>307</v>
      </c>
      <c r="C19" s="104" t="s">
        <v>308</v>
      </c>
      <c r="D19" s="86" t="s">
        <v>98</v>
      </c>
      <c r="E19" s="73">
        <v>5284</v>
      </c>
      <c r="F19" s="76">
        <f t="shared" si="0"/>
        <v>5.2839999999999998</v>
      </c>
      <c r="G19" s="75">
        <v>2673</v>
      </c>
      <c r="H19" s="76">
        <f t="shared" si="1"/>
        <v>2.673</v>
      </c>
      <c r="I19" s="77">
        <v>6403</v>
      </c>
      <c r="J19" s="78">
        <f t="shared" si="2"/>
        <v>6.4029999999999996</v>
      </c>
      <c r="K19" s="79"/>
      <c r="L19" s="80" t="str">
        <f t="shared" si="3"/>
        <v>0</v>
      </c>
      <c r="M19" s="73">
        <v>8322</v>
      </c>
      <c r="N19" s="74">
        <f t="shared" si="4"/>
        <v>8.3219999999999992</v>
      </c>
      <c r="O19" s="75">
        <v>10423</v>
      </c>
      <c r="P19" s="76">
        <f t="shared" si="5"/>
        <v>10.423</v>
      </c>
      <c r="Q19" s="77">
        <v>3415</v>
      </c>
      <c r="R19" s="78">
        <f t="shared" si="6"/>
        <v>3.415</v>
      </c>
      <c r="S19" s="79">
        <v>509</v>
      </c>
      <c r="T19" s="80">
        <f t="shared" si="7"/>
        <v>0.50900000000000001</v>
      </c>
      <c r="U19" s="73">
        <v>1272</v>
      </c>
      <c r="V19" s="74">
        <f t="shared" si="8"/>
        <v>1.272</v>
      </c>
      <c r="W19" s="75">
        <v>6067</v>
      </c>
      <c r="X19" s="76">
        <f t="shared" si="9"/>
        <v>6.0670000000000002</v>
      </c>
      <c r="Y19" s="77">
        <v>12000</v>
      </c>
      <c r="Z19" s="78">
        <f t="shared" si="10"/>
        <v>12</v>
      </c>
      <c r="AA19" s="143">
        <v>2380</v>
      </c>
      <c r="AB19" s="142">
        <f t="shared" si="11"/>
        <v>2.38</v>
      </c>
      <c r="AC19" s="143">
        <v>1900</v>
      </c>
      <c r="AD19" s="144">
        <f t="shared" si="12"/>
        <v>1.9</v>
      </c>
      <c r="AE19" s="81">
        <f t="shared" si="13"/>
        <v>60.648000000000003</v>
      </c>
      <c r="AF19" s="95">
        <v>3</v>
      </c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</row>
    <row r="20" spans="1:47" ht="19" x14ac:dyDescent="0.25">
      <c r="A20" s="101" t="s">
        <v>332</v>
      </c>
      <c r="B20" s="101" t="s">
        <v>253</v>
      </c>
      <c r="C20" s="104" t="s">
        <v>254</v>
      </c>
      <c r="D20" s="86" t="s">
        <v>255</v>
      </c>
      <c r="E20" s="73">
        <v>4410</v>
      </c>
      <c r="F20" s="76">
        <f t="shared" si="0"/>
        <v>4.41</v>
      </c>
      <c r="G20" s="75">
        <v>2912</v>
      </c>
      <c r="H20" s="76">
        <f t="shared" si="1"/>
        <v>2.9119999999999999</v>
      </c>
      <c r="I20" s="77">
        <v>7296</v>
      </c>
      <c r="J20" s="78">
        <f t="shared" si="2"/>
        <v>7.2960000000000003</v>
      </c>
      <c r="K20" s="79"/>
      <c r="L20" s="80" t="str">
        <f t="shared" si="3"/>
        <v>0</v>
      </c>
      <c r="M20" s="73">
        <v>2743</v>
      </c>
      <c r="N20" s="74">
        <f t="shared" si="4"/>
        <v>2.7429999999999999</v>
      </c>
      <c r="O20" s="75">
        <v>8678</v>
      </c>
      <c r="P20" s="76">
        <f t="shared" si="5"/>
        <v>8.6780000000000008</v>
      </c>
      <c r="Q20" s="77">
        <v>5080</v>
      </c>
      <c r="R20" s="78">
        <f t="shared" si="6"/>
        <v>5.08</v>
      </c>
      <c r="S20" s="79">
        <v>3422</v>
      </c>
      <c r="T20" s="80">
        <f t="shared" si="7"/>
        <v>3.4220000000000002</v>
      </c>
      <c r="U20" s="73">
        <v>9761</v>
      </c>
      <c r="V20" s="74">
        <f t="shared" si="8"/>
        <v>9.7609999999999992</v>
      </c>
      <c r="W20" s="75">
        <v>7920</v>
      </c>
      <c r="X20" s="76">
        <f t="shared" si="9"/>
        <v>7.92</v>
      </c>
      <c r="Y20" s="77">
        <v>1015</v>
      </c>
      <c r="Z20" s="78">
        <f t="shared" si="10"/>
        <v>1.0149999999999999</v>
      </c>
      <c r="AA20" s="143">
        <v>2626</v>
      </c>
      <c r="AB20" s="142">
        <f t="shared" si="11"/>
        <v>2.6259999999999999</v>
      </c>
      <c r="AC20" s="143">
        <v>6516</v>
      </c>
      <c r="AD20" s="144">
        <f t="shared" si="12"/>
        <v>6.516</v>
      </c>
      <c r="AE20" s="81">
        <f t="shared" si="13"/>
        <v>62.378999999999998</v>
      </c>
      <c r="AF20" s="95">
        <v>4</v>
      </c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</row>
    <row r="21" spans="1:47" ht="19" x14ac:dyDescent="0.25">
      <c r="A21" s="101" t="s">
        <v>335</v>
      </c>
      <c r="B21" s="101" t="s">
        <v>309</v>
      </c>
      <c r="C21" s="104" t="s">
        <v>310</v>
      </c>
      <c r="D21" s="86" t="s">
        <v>70</v>
      </c>
      <c r="E21" s="73">
        <v>7766</v>
      </c>
      <c r="F21" s="76">
        <f t="shared" si="0"/>
        <v>7.766</v>
      </c>
      <c r="G21" s="75">
        <v>3505</v>
      </c>
      <c r="H21" s="76">
        <f t="shared" si="1"/>
        <v>3.5049999999999999</v>
      </c>
      <c r="I21" s="77">
        <v>11182</v>
      </c>
      <c r="J21" s="78">
        <f t="shared" si="2"/>
        <v>11.182</v>
      </c>
      <c r="K21" s="79"/>
      <c r="L21" s="80" t="str">
        <f t="shared" si="3"/>
        <v>0</v>
      </c>
      <c r="M21" s="73">
        <v>2259</v>
      </c>
      <c r="N21" s="74">
        <f t="shared" si="4"/>
        <v>2.2589999999999999</v>
      </c>
      <c r="O21" s="75">
        <v>6402</v>
      </c>
      <c r="P21" s="76">
        <f t="shared" si="5"/>
        <v>6.4020000000000001</v>
      </c>
      <c r="Q21" s="77">
        <v>369</v>
      </c>
      <c r="R21" s="78">
        <f t="shared" si="6"/>
        <v>0.36899999999999999</v>
      </c>
      <c r="S21" s="79">
        <v>1430</v>
      </c>
      <c r="T21" s="80">
        <f t="shared" si="7"/>
        <v>1.43</v>
      </c>
      <c r="U21" s="73">
        <v>245</v>
      </c>
      <c r="V21" s="74">
        <f t="shared" si="8"/>
        <v>0.245</v>
      </c>
      <c r="W21" s="75">
        <v>2341</v>
      </c>
      <c r="X21" s="76">
        <f t="shared" si="9"/>
        <v>2.3410000000000002</v>
      </c>
      <c r="Y21" s="77">
        <v>17435</v>
      </c>
      <c r="Z21" s="78" t="str">
        <f t="shared" si="10"/>
        <v>12,000</v>
      </c>
      <c r="AA21" s="143">
        <v>4159</v>
      </c>
      <c r="AB21" s="142">
        <f t="shared" si="11"/>
        <v>4.1589999999999998</v>
      </c>
      <c r="AC21" s="143">
        <v>12750</v>
      </c>
      <c r="AD21" s="144" t="str">
        <f t="shared" si="12"/>
        <v>12,000</v>
      </c>
      <c r="AE21" s="81">
        <f t="shared" si="13"/>
        <v>63.658000000000001</v>
      </c>
      <c r="AF21" s="98">
        <v>5</v>
      </c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</row>
    <row r="22" spans="1:47" ht="19" x14ac:dyDescent="0.25">
      <c r="A22" s="101" t="s">
        <v>335</v>
      </c>
      <c r="B22" s="101" t="s">
        <v>283</v>
      </c>
      <c r="C22" s="104" t="s">
        <v>284</v>
      </c>
      <c r="D22" s="86" t="s">
        <v>285</v>
      </c>
      <c r="E22" s="73">
        <v>4202</v>
      </c>
      <c r="F22" s="76">
        <f t="shared" si="0"/>
        <v>4.202</v>
      </c>
      <c r="G22" s="75">
        <v>2295</v>
      </c>
      <c r="H22" s="76">
        <f t="shared" si="1"/>
        <v>2.2949999999999999</v>
      </c>
      <c r="I22" s="77">
        <v>20406</v>
      </c>
      <c r="J22" s="78" t="str">
        <f t="shared" si="2"/>
        <v>12,000</v>
      </c>
      <c r="K22" s="79"/>
      <c r="L22" s="80" t="str">
        <f t="shared" si="3"/>
        <v>0</v>
      </c>
      <c r="M22" s="73">
        <v>12000</v>
      </c>
      <c r="N22" s="74">
        <f t="shared" si="4"/>
        <v>12</v>
      </c>
      <c r="O22" s="75">
        <v>5538</v>
      </c>
      <c r="P22" s="76">
        <f t="shared" si="5"/>
        <v>5.5380000000000003</v>
      </c>
      <c r="Q22" s="77">
        <v>4510</v>
      </c>
      <c r="R22" s="78">
        <f t="shared" si="6"/>
        <v>4.51</v>
      </c>
      <c r="S22" s="79">
        <v>1950</v>
      </c>
      <c r="T22" s="80">
        <f t="shared" si="7"/>
        <v>1.95</v>
      </c>
      <c r="U22" s="73">
        <v>2479</v>
      </c>
      <c r="V22" s="74">
        <f t="shared" si="8"/>
        <v>2.4790000000000001</v>
      </c>
      <c r="W22" s="75">
        <v>2959</v>
      </c>
      <c r="X22" s="76">
        <f t="shared" si="9"/>
        <v>2.9590000000000001</v>
      </c>
      <c r="Y22" s="77">
        <v>2607</v>
      </c>
      <c r="Z22" s="78">
        <f t="shared" si="10"/>
        <v>2.6070000000000002</v>
      </c>
      <c r="AA22" s="143">
        <v>3854</v>
      </c>
      <c r="AB22" s="142">
        <f t="shared" si="11"/>
        <v>3.8540000000000001</v>
      </c>
      <c r="AC22" s="143">
        <v>11625</v>
      </c>
      <c r="AD22" s="144">
        <f t="shared" si="12"/>
        <v>11.625</v>
      </c>
      <c r="AE22" s="81">
        <f t="shared" si="13"/>
        <v>66.018999999999991</v>
      </c>
      <c r="AF22" s="95">
        <v>6</v>
      </c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</row>
    <row r="23" spans="1:47" ht="19" x14ac:dyDescent="0.25">
      <c r="A23" s="101" t="s">
        <v>332</v>
      </c>
      <c r="B23" s="101" t="s">
        <v>251</v>
      </c>
      <c r="C23" s="104" t="s">
        <v>252</v>
      </c>
      <c r="D23" s="86" t="s">
        <v>151</v>
      </c>
      <c r="E23" s="73">
        <v>3582</v>
      </c>
      <c r="F23" s="76">
        <f t="shared" si="0"/>
        <v>3.5819999999999999</v>
      </c>
      <c r="G23" s="75">
        <v>4716</v>
      </c>
      <c r="H23" s="76">
        <f t="shared" si="1"/>
        <v>4.7160000000000002</v>
      </c>
      <c r="I23" s="77">
        <v>5134</v>
      </c>
      <c r="J23" s="78">
        <f t="shared" si="2"/>
        <v>5.1340000000000003</v>
      </c>
      <c r="K23" s="79"/>
      <c r="L23" s="80" t="str">
        <f t="shared" si="3"/>
        <v>0</v>
      </c>
      <c r="M23" s="73">
        <v>4078</v>
      </c>
      <c r="N23" s="74">
        <f t="shared" si="4"/>
        <v>4.0780000000000003</v>
      </c>
      <c r="O23" s="75">
        <v>10318</v>
      </c>
      <c r="P23" s="76">
        <f t="shared" si="5"/>
        <v>10.318</v>
      </c>
      <c r="Q23" s="77">
        <v>12000</v>
      </c>
      <c r="R23" s="78">
        <f t="shared" si="6"/>
        <v>12</v>
      </c>
      <c r="S23" s="79">
        <v>1984</v>
      </c>
      <c r="T23" s="80">
        <f t="shared" si="7"/>
        <v>1.984</v>
      </c>
      <c r="U23" s="89">
        <v>3354</v>
      </c>
      <c r="V23" s="90">
        <f t="shared" si="8"/>
        <v>3.3540000000000001</v>
      </c>
      <c r="W23" s="91">
        <v>8529</v>
      </c>
      <c r="X23" s="92">
        <f t="shared" si="9"/>
        <v>8.5289999999999999</v>
      </c>
      <c r="Y23" s="93">
        <v>4372</v>
      </c>
      <c r="Z23" s="94">
        <f t="shared" si="10"/>
        <v>4.3719999999999999</v>
      </c>
      <c r="AA23" s="141">
        <v>3988</v>
      </c>
      <c r="AB23" s="142">
        <f t="shared" si="11"/>
        <v>3.988</v>
      </c>
      <c r="AC23" s="141">
        <v>7415</v>
      </c>
      <c r="AD23" s="142">
        <f t="shared" si="12"/>
        <v>7.415</v>
      </c>
      <c r="AE23" s="81">
        <f t="shared" si="13"/>
        <v>69.47</v>
      </c>
      <c r="AF23" s="95">
        <v>7</v>
      </c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</row>
    <row r="24" spans="1:47" ht="19" x14ac:dyDescent="0.25">
      <c r="A24" s="101" t="s">
        <v>335</v>
      </c>
      <c r="B24" s="101" t="s">
        <v>289</v>
      </c>
      <c r="C24" s="104" t="s">
        <v>290</v>
      </c>
      <c r="D24" s="86" t="s">
        <v>291</v>
      </c>
      <c r="E24" s="73">
        <v>8194</v>
      </c>
      <c r="F24" s="76">
        <f t="shared" si="0"/>
        <v>8.1940000000000008</v>
      </c>
      <c r="G24" s="75">
        <v>1361</v>
      </c>
      <c r="H24" s="76">
        <f t="shared" si="1"/>
        <v>1.361</v>
      </c>
      <c r="I24" s="77">
        <v>4225</v>
      </c>
      <c r="J24" s="78">
        <f t="shared" si="2"/>
        <v>4.2249999999999996</v>
      </c>
      <c r="K24" s="79"/>
      <c r="L24" s="80" t="str">
        <f t="shared" si="3"/>
        <v>0</v>
      </c>
      <c r="M24" s="73">
        <v>6401</v>
      </c>
      <c r="N24" s="74">
        <f t="shared" si="4"/>
        <v>6.4009999999999998</v>
      </c>
      <c r="O24" s="75">
        <v>9079</v>
      </c>
      <c r="P24" s="76">
        <f t="shared" si="5"/>
        <v>9.0790000000000006</v>
      </c>
      <c r="Q24" s="77">
        <v>746</v>
      </c>
      <c r="R24" s="78">
        <f t="shared" si="6"/>
        <v>0.746</v>
      </c>
      <c r="S24" s="79">
        <v>12000</v>
      </c>
      <c r="T24" s="80">
        <f t="shared" si="7"/>
        <v>12</v>
      </c>
      <c r="U24" s="73">
        <v>3732</v>
      </c>
      <c r="V24" s="74">
        <f t="shared" si="8"/>
        <v>3.7320000000000002</v>
      </c>
      <c r="W24" s="75">
        <v>3676</v>
      </c>
      <c r="X24" s="76">
        <f t="shared" si="9"/>
        <v>3.6760000000000002</v>
      </c>
      <c r="Y24" s="77">
        <v>12000</v>
      </c>
      <c r="Z24" s="78">
        <f t="shared" si="10"/>
        <v>12</v>
      </c>
      <c r="AA24" s="143">
        <v>2586</v>
      </c>
      <c r="AB24" s="142">
        <f t="shared" si="11"/>
        <v>2.5859999999999999</v>
      </c>
      <c r="AC24" s="143">
        <v>9262</v>
      </c>
      <c r="AD24" s="144">
        <f t="shared" si="12"/>
        <v>9.2620000000000005</v>
      </c>
      <c r="AE24" s="81">
        <f t="shared" si="13"/>
        <v>73.262</v>
      </c>
      <c r="AF24" s="98">
        <v>8</v>
      </c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</row>
    <row r="25" spans="1:47" ht="19" x14ac:dyDescent="0.25">
      <c r="A25" s="101" t="s">
        <v>335</v>
      </c>
      <c r="B25" s="101" t="s">
        <v>303</v>
      </c>
      <c r="C25" s="104" t="s">
        <v>304</v>
      </c>
      <c r="D25" s="86" t="s">
        <v>73</v>
      </c>
      <c r="E25" s="73">
        <v>2344</v>
      </c>
      <c r="F25" s="76">
        <f t="shared" si="0"/>
        <v>2.3439999999999999</v>
      </c>
      <c r="G25" s="75">
        <v>2387</v>
      </c>
      <c r="H25" s="76">
        <f t="shared" si="1"/>
        <v>2.387</v>
      </c>
      <c r="I25" s="77">
        <v>5489</v>
      </c>
      <c r="J25" s="78">
        <f t="shared" si="2"/>
        <v>5.4889999999999999</v>
      </c>
      <c r="K25" s="79"/>
      <c r="L25" s="80" t="str">
        <f t="shared" si="3"/>
        <v>0</v>
      </c>
      <c r="M25" s="73">
        <v>8924</v>
      </c>
      <c r="N25" s="74">
        <f t="shared" si="4"/>
        <v>8.9239999999999995</v>
      </c>
      <c r="O25" s="75">
        <v>5233</v>
      </c>
      <c r="P25" s="76">
        <f t="shared" si="5"/>
        <v>5.2329999999999997</v>
      </c>
      <c r="Q25" s="77">
        <v>912</v>
      </c>
      <c r="R25" s="78">
        <f t="shared" si="6"/>
        <v>0.91200000000000003</v>
      </c>
      <c r="S25" s="79">
        <v>1033</v>
      </c>
      <c r="T25" s="80">
        <f t="shared" si="7"/>
        <v>1.0329999999999999</v>
      </c>
      <c r="U25" s="73">
        <v>12000</v>
      </c>
      <c r="V25" s="74">
        <f t="shared" si="8"/>
        <v>12</v>
      </c>
      <c r="W25" s="75">
        <v>12000</v>
      </c>
      <c r="X25" s="76">
        <f t="shared" si="9"/>
        <v>12</v>
      </c>
      <c r="Y25" s="77">
        <v>6740</v>
      </c>
      <c r="Z25" s="78">
        <f t="shared" si="10"/>
        <v>6.74</v>
      </c>
      <c r="AA25" s="143">
        <v>6457</v>
      </c>
      <c r="AB25" s="142">
        <f t="shared" si="11"/>
        <v>6.4569999999999999</v>
      </c>
      <c r="AC25" s="143">
        <v>10441</v>
      </c>
      <c r="AD25" s="144">
        <f t="shared" si="12"/>
        <v>10.441000000000001</v>
      </c>
      <c r="AE25" s="81">
        <f t="shared" si="13"/>
        <v>73.95999999999998</v>
      </c>
      <c r="AF25" s="95">
        <v>9</v>
      </c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</row>
    <row r="26" spans="1:47" ht="19" x14ac:dyDescent="0.25">
      <c r="A26" s="101" t="s">
        <v>335</v>
      </c>
      <c r="B26" s="101" t="s">
        <v>295</v>
      </c>
      <c r="C26" s="104" t="s">
        <v>296</v>
      </c>
      <c r="D26" s="86" t="s">
        <v>297</v>
      </c>
      <c r="E26" s="73">
        <v>6012</v>
      </c>
      <c r="F26" s="76">
        <f t="shared" si="0"/>
        <v>6.0119999999999996</v>
      </c>
      <c r="G26" s="75">
        <v>2521</v>
      </c>
      <c r="H26" s="76">
        <f t="shared" si="1"/>
        <v>2.5209999999999999</v>
      </c>
      <c r="I26" s="77">
        <v>9338</v>
      </c>
      <c r="J26" s="78">
        <f t="shared" si="2"/>
        <v>9.3379999999999992</v>
      </c>
      <c r="K26" s="79"/>
      <c r="L26" s="80" t="str">
        <f t="shared" si="3"/>
        <v>0</v>
      </c>
      <c r="M26" s="73">
        <v>13263</v>
      </c>
      <c r="N26" s="74" t="str">
        <f t="shared" si="4"/>
        <v>12,000</v>
      </c>
      <c r="O26" s="75">
        <v>9801</v>
      </c>
      <c r="P26" s="76">
        <f t="shared" si="5"/>
        <v>9.8010000000000002</v>
      </c>
      <c r="Q26" s="77">
        <v>4485</v>
      </c>
      <c r="R26" s="78">
        <f t="shared" si="6"/>
        <v>4.4850000000000003</v>
      </c>
      <c r="S26" s="79">
        <v>4402</v>
      </c>
      <c r="T26" s="80">
        <f t="shared" si="7"/>
        <v>4.4020000000000001</v>
      </c>
      <c r="U26" s="73">
        <v>8542</v>
      </c>
      <c r="V26" s="74">
        <f t="shared" si="8"/>
        <v>8.5419999999999998</v>
      </c>
      <c r="W26" s="75">
        <v>5156</v>
      </c>
      <c r="X26" s="76">
        <f t="shared" si="9"/>
        <v>5.1559999999999997</v>
      </c>
      <c r="Y26" s="77">
        <v>4394</v>
      </c>
      <c r="Z26" s="78">
        <f t="shared" si="10"/>
        <v>4.3940000000000001</v>
      </c>
      <c r="AA26" s="143">
        <v>2154</v>
      </c>
      <c r="AB26" s="142">
        <f t="shared" si="11"/>
        <v>2.1539999999999999</v>
      </c>
      <c r="AC26" s="143">
        <v>6799</v>
      </c>
      <c r="AD26" s="144">
        <f t="shared" si="12"/>
        <v>6.7990000000000004</v>
      </c>
      <c r="AE26" s="81">
        <f t="shared" si="13"/>
        <v>75.603999999999999</v>
      </c>
      <c r="AF26" s="95">
        <v>10</v>
      </c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</row>
    <row r="27" spans="1:47" ht="19" x14ac:dyDescent="0.25">
      <c r="A27" s="101" t="s">
        <v>332</v>
      </c>
      <c r="B27" s="101" t="s">
        <v>265</v>
      </c>
      <c r="C27" s="104" t="s">
        <v>266</v>
      </c>
      <c r="D27" s="86" t="s">
        <v>267</v>
      </c>
      <c r="E27" s="73">
        <v>3989</v>
      </c>
      <c r="F27" s="76">
        <f t="shared" si="0"/>
        <v>3.9889999999999999</v>
      </c>
      <c r="G27" s="75">
        <v>5192</v>
      </c>
      <c r="H27" s="76">
        <f t="shared" si="1"/>
        <v>5.1920000000000002</v>
      </c>
      <c r="I27" s="77">
        <v>9811</v>
      </c>
      <c r="J27" s="78">
        <f t="shared" si="2"/>
        <v>9.8109999999999999</v>
      </c>
      <c r="K27" s="79"/>
      <c r="L27" s="80" t="str">
        <f t="shared" si="3"/>
        <v>0</v>
      </c>
      <c r="M27" s="73">
        <v>20</v>
      </c>
      <c r="N27" s="74" t="str">
        <f t="shared" si="4"/>
        <v>20,000</v>
      </c>
      <c r="O27" s="75">
        <v>20</v>
      </c>
      <c r="P27" s="76" t="str">
        <f t="shared" si="5"/>
        <v>20,000</v>
      </c>
      <c r="Q27" s="77">
        <v>1359</v>
      </c>
      <c r="R27" s="78">
        <f t="shared" si="6"/>
        <v>1.359</v>
      </c>
      <c r="S27" s="79">
        <v>3370</v>
      </c>
      <c r="T27" s="80">
        <f t="shared" si="7"/>
        <v>3.37</v>
      </c>
      <c r="U27" s="73">
        <v>2351</v>
      </c>
      <c r="V27" s="74">
        <f t="shared" si="8"/>
        <v>2.351</v>
      </c>
      <c r="W27" s="75">
        <v>3871</v>
      </c>
      <c r="X27" s="76">
        <f t="shared" si="9"/>
        <v>3.871</v>
      </c>
      <c r="Y27" s="77">
        <v>3635</v>
      </c>
      <c r="Z27" s="78">
        <f t="shared" si="10"/>
        <v>3.6349999999999998</v>
      </c>
      <c r="AA27" s="143">
        <v>2836</v>
      </c>
      <c r="AB27" s="142">
        <f t="shared" si="11"/>
        <v>2.8359999999999999</v>
      </c>
      <c r="AC27" s="143">
        <v>4911</v>
      </c>
      <c r="AD27" s="144">
        <f t="shared" si="12"/>
        <v>4.9109999999999996</v>
      </c>
      <c r="AE27" s="81">
        <f t="shared" si="13"/>
        <v>81.325000000000003</v>
      </c>
      <c r="AF27" s="98">
        <v>11</v>
      </c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</row>
    <row r="28" spans="1:47" ht="19" x14ac:dyDescent="0.25">
      <c r="A28" s="101" t="s">
        <v>335</v>
      </c>
      <c r="B28" s="101" t="s">
        <v>301</v>
      </c>
      <c r="C28" s="104" t="s">
        <v>302</v>
      </c>
      <c r="D28" s="86" t="s">
        <v>47</v>
      </c>
      <c r="E28" s="73">
        <v>3228</v>
      </c>
      <c r="F28" s="76">
        <f t="shared" si="0"/>
        <v>3.2280000000000002</v>
      </c>
      <c r="G28" s="75">
        <v>12000</v>
      </c>
      <c r="H28" s="76">
        <f t="shared" si="1"/>
        <v>12</v>
      </c>
      <c r="I28" s="77">
        <v>1967</v>
      </c>
      <c r="J28" s="78">
        <f t="shared" si="2"/>
        <v>1.9670000000000001</v>
      </c>
      <c r="K28" s="79"/>
      <c r="L28" s="80" t="str">
        <f t="shared" si="3"/>
        <v>0</v>
      </c>
      <c r="M28" s="73">
        <v>983</v>
      </c>
      <c r="N28" s="74">
        <f t="shared" si="4"/>
        <v>0.98299999999999998</v>
      </c>
      <c r="O28" s="75">
        <v>13549</v>
      </c>
      <c r="P28" s="76" t="str">
        <f t="shared" si="5"/>
        <v>12,000</v>
      </c>
      <c r="Q28" s="77">
        <v>12000</v>
      </c>
      <c r="R28" s="78">
        <f t="shared" si="6"/>
        <v>12</v>
      </c>
      <c r="S28" s="79">
        <v>3263</v>
      </c>
      <c r="T28" s="80">
        <f t="shared" si="7"/>
        <v>3.2629999999999999</v>
      </c>
      <c r="U28" s="73">
        <v>692</v>
      </c>
      <c r="V28" s="74">
        <f t="shared" si="8"/>
        <v>0.69199999999999995</v>
      </c>
      <c r="W28" s="75">
        <v>4400</v>
      </c>
      <c r="X28" s="76">
        <f t="shared" si="9"/>
        <v>4.4000000000000004</v>
      </c>
      <c r="Y28" s="77">
        <v>8446</v>
      </c>
      <c r="Z28" s="78">
        <f t="shared" si="10"/>
        <v>8.4459999999999997</v>
      </c>
      <c r="AA28" s="143">
        <v>12000</v>
      </c>
      <c r="AB28" s="142">
        <f t="shared" si="11"/>
        <v>12</v>
      </c>
      <c r="AC28" s="143">
        <v>12000</v>
      </c>
      <c r="AD28" s="144">
        <f t="shared" si="12"/>
        <v>12</v>
      </c>
      <c r="AE28" s="81">
        <f t="shared" si="13"/>
        <v>82.978999999999985</v>
      </c>
      <c r="AF28" s="95">
        <v>12</v>
      </c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</row>
    <row r="29" spans="1:47" ht="19" x14ac:dyDescent="0.25">
      <c r="A29" s="101" t="s">
        <v>335</v>
      </c>
      <c r="B29" s="101" t="s">
        <v>328</v>
      </c>
      <c r="C29" s="104" t="s">
        <v>329</v>
      </c>
      <c r="D29" s="86" t="s">
        <v>330</v>
      </c>
      <c r="E29" s="73">
        <v>20</v>
      </c>
      <c r="F29" s="76" t="str">
        <f t="shared" si="0"/>
        <v>20,000</v>
      </c>
      <c r="G29" s="75">
        <v>20</v>
      </c>
      <c r="H29" s="76" t="str">
        <f t="shared" si="1"/>
        <v>20,000</v>
      </c>
      <c r="I29" s="77">
        <v>13887</v>
      </c>
      <c r="J29" s="78" t="str">
        <f t="shared" si="2"/>
        <v>12,000</v>
      </c>
      <c r="K29" s="79"/>
      <c r="L29" s="80" t="str">
        <f t="shared" si="3"/>
        <v>0</v>
      </c>
      <c r="M29" s="73">
        <v>2867</v>
      </c>
      <c r="N29" s="74">
        <f t="shared" si="4"/>
        <v>2.867</v>
      </c>
      <c r="O29" s="75">
        <v>3479</v>
      </c>
      <c r="P29" s="76">
        <f t="shared" si="5"/>
        <v>3.4790000000000001</v>
      </c>
      <c r="Q29" s="77">
        <v>3026</v>
      </c>
      <c r="R29" s="78">
        <f t="shared" si="6"/>
        <v>3.0259999999999998</v>
      </c>
      <c r="S29" s="79">
        <v>12000</v>
      </c>
      <c r="T29" s="80">
        <f t="shared" si="7"/>
        <v>12</v>
      </c>
      <c r="U29" s="73">
        <v>1054</v>
      </c>
      <c r="V29" s="74">
        <f t="shared" si="8"/>
        <v>1.054</v>
      </c>
      <c r="W29" s="75">
        <v>3197</v>
      </c>
      <c r="X29" s="76">
        <f t="shared" si="9"/>
        <v>3.1970000000000001</v>
      </c>
      <c r="Y29" s="77">
        <v>3223</v>
      </c>
      <c r="Z29" s="78">
        <f t="shared" si="10"/>
        <v>3.2229999999999999</v>
      </c>
      <c r="AA29" s="143">
        <v>2335</v>
      </c>
      <c r="AB29" s="142">
        <f t="shared" si="11"/>
        <v>2.335</v>
      </c>
      <c r="AC29" s="143">
        <v>2903</v>
      </c>
      <c r="AD29" s="144">
        <f t="shared" si="12"/>
        <v>2.903</v>
      </c>
      <c r="AE29" s="81">
        <f t="shared" si="13"/>
        <v>86.083999999999989</v>
      </c>
      <c r="AF29" s="95">
        <v>13</v>
      </c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</row>
    <row r="30" spans="1:47" ht="19" x14ac:dyDescent="0.25">
      <c r="A30" s="101" t="s">
        <v>335</v>
      </c>
      <c r="B30" s="101" t="s">
        <v>305</v>
      </c>
      <c r="C30" s="104" t="s">
        <v>287</v>
      </c>
      <c r="D30" s="86" t="s">
        <v>306</v>
      </c>
      <c r="E30" s="73">
        <v>2260</v>
      </c>
      <c r="F30" s="76">
        <f t="shared" si="0"/>
        <v>2.2599999999999998</v>
      </c>
      <c r="G30" s="75">
        <v>1217</v>
      </c>
      <c r="H30" s="76">
        <f t="shared" si="1"/>
        <v>1.2170000000000001</v>
      </c>
      <c r="I30" s="77">
        <v>5377</v>
      </c>
      <c r="J30" s="78">
        <f t="shared" si="2"/>
        <v>5.3769999999999998</v>
      </c>
      <c r="K30" s="79"/>
      <c r="L30" s="80" t="str">
        <f t="shared" si="3"/>
        <v>0</v>
      </c>
      <c r="M30" s="73">
        <v>20</v>
      </c>
      <c r="N30" s="74" t="str">
        <f t="shared" si="4"/>
        <v>20,000</v>
      </c>
      <c r="O30" s="75">
        <v>20</v>
      </c>
      <c r="P30" s="76" t="str">
        <f t="shared" si="5"/>
        <v>20,000</v>
      </c>
      <c r="Q30" s="77">
        <v>1873</v>
      </c>
      <c r="R30" s="78">
        <f t="shared" si="6"/>
        <v>1.873</v>
      </c>
      <c r="S30" s="79">
        <v>533</v>
      </c>
      <c r="T30" s="80">
        <f t="shared" si="7"/>
        <v>0.53300000000000003</v>
      </c>
      <c r="U30" s="73">
        <v>2211</v>
      </c>
      <c r="V30" s="74">
        <f t="shared" si="8"/>
        <v>2.2109999999999999</v>
      </c>
      <c r="W30" s="75">
        <v>3951</v>
      </c>
      <c r="X30" s="76">
        <f t="shared" si="9"/>
        <v>3.9510000000000001</v>
      </c>
      <c r="Y30" s="77">
        <v>21746</v>
      </c>
      <c r="Z30" s="78" t="str">
        <f t="shared" si="10"/>
        <v>12,000</v>
      </c>
      <c r="AA30" s="143">
        <v>12000</v>
      </c>
      <c r="AB30" s="142">
        <f t="shared" si="11"/>
        <v>12</v>
      </c>
      <c r="AC30" s="143">
        <v>11450</v>
      </c>
      <c r="AD30" s="144">
        <f t="shared" si="12"/>
        <v>11.45</v>
      </c>
      <c r="AE30" s="81">
        <f t="shared" si="13"/>
        <v>92.872</v>
      </c>
      <c r="AF30" s="98">
        <v>14</v>
      </c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</row>
    <row r="31" spans="1:47" ht="19" x14ac:dyDescent="0.25">
      <c r="A31" s="101" t="s">
        <v>335</v>
      </c>
      <c r="B31" s="101" t="s">
        <v>325</v>
      </c>
      <c r="C31" s="104" t="s">
        <v>326</v>
      </c>
      <c r="D31" s="86" t="s">
        <v>327</v>
      </c>
      <c r="E31" s="73">
        <v>6830</v>
      </c>
      <c r="F31" s="76">
        <f t="shared" si="0"/>
        <v>6.83</v>
      </c>
      <c r="G31" s="75">
        <v>2055</v>
      </c>
      <c r="H31" s="76">
        <f t="shared" si="1"/>
        <v>2.0550000000000002</v>
      </c>
      <c r="I31" s="77">
        <v>7367</v>
      </c>
      <c r="J31" s="78">
        <f t="shared" si="2"/>
        <v>7.367</v>
      </c>
      <c r="K31" s="79"/>
      <c r="L31" s="80" t="str">
        <f t="shared" si="3"/>
        <v>0</v>
      </c>
      <c r="M31" s="73">
        <v>20</v>
      </c>
      <c r="N31" s="74" t="str">
        <f t="shared" si="4"/>
        <v>20,000</v>
      </c>
      <c r="O31" s="75">
        <v>20</v>
      </c>
      <c r="P31" s="76" t="str">
        <f t="shared" si="5"/>
        <v>20,000</v>
      </c>
      <c r="Q31" s="77">
        <v>717</v>
      </c>
      <c r="R31" s="78">
        <f t="shared" si="6"/>
        <v>0.71699999999999997</v>
      </c>
      <c r="S31" s="83">
        <v>12000</v>
      </c>
      <c r="T31" s="80">
        <f t="shared" si="7"/>
        <v>12</v>
      </c>
      <c r="U31" s="73">
        <v>2970</v>
      </c>
      <c r="V31" s="74">
        <f t="shared" si="8"/>
        <v>2.97</v>
      </c>
      <c r="W31" s="75">
        <v>4255</v>
      </c>
      <c r="X31" s="76">
        <f t="shared" si="9"/>
        <v>4.2549999999999999</v>
      </c>
      <c r="Y31" s="77">
        <v>5120</v>
      </c>
      <c r="Z31" s="78">
        <f t="shared" si="10"/>
        <v>5.12</v>
      </c>
      <c r="AA31" s="143">
        <v>4641</v>
      </c>
      <c r="AB31" s="142">
        <f t="shared" si="11"/>
        <v>4.641</v>
      </c>
      <c r="AC31" s="143">
        <v>20571</v>
      </c>
      <c r="AD31" s="144" t="str">
        <f t="shared" si="12"/>
        <v>12,000</v>
      </c>
      <c r="AE31" s="81">
        <f t="shared" si="13"/>
        <v>97.955000000000013</v>
      </c>
      <c r="AF31" s="95">
        <v>15</v>
      </c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</row>
    <row r="32" spans="1:47" ht="19" x14ac:dyDescent="0.25">
      <c r="A32" s="101" t="s">
        <v>335</v>
      </c>
      <c r="B32" s="101" t="s">
        <v>314</v>
      </c>
      <c r="C32" s="104" t="s">
        <v>315</v>
      </c>
      <c r="D32" s="86" t="s">
        <v>316</v>
      </c>
      <c r="E32" s="73">
        <v>20</v>
      </c>
      <c r="F32" s="76" t="str">
        <f t="shared" si="0"/>
        <v>20,000</v>
      </c>
      <c r="G32" s="75">
        <v>20</v>
      </c>
      <c r="H32" s="76" t="str">
        <f t="shared" si="1"/>
        <v>20,000</v>
      </c>
      <c r="I32" s="77">
        <v>20</v>
      </c>
      <c r="J32" s="78" t="str">
        <f t="shared" si="2"/>
        <v>20,000</v>
      </c>
      <c r="K32" s="79"/>
      <c r="L32" s="80" t="str">
        <f t="shared" si="3"/>
        <v>0</v>
      </c>
      <c r="M32" s="73">
        <v>15878</v>
      </c>
      <c r="N32" s="74" t="str">
        <f t="shared" si="4"/>
        <v>12,000</v>
      </c>
      <c r="O32" s="75">
        <v>7255</v>
      </c>
      <c r="P32" s="76">
        <f t="shared" si="5"/>
        <v>7.2549999999999999</v>
      </c>
      <c r="Q32" s="77">
        <v>2449</v>
      </c>
      <c r="R32" s="78">
        <f t="shared" si="6"/>
        <v>2.4489999999999998</v>
      </c>
      <c r="S32" s="79">
        <v>12000</v>
      </c>
      <c r="T32" s="80">
        <f t="shared" si="7"/>
        <v>12</v>
      </c>
      <c r="U32" s="73">
        <v>3493</v>
      </c>
      <c r="V32" s="74">
        <f t="shared" si="8"/>
        <v>3.4929999999999999</v>
      </c>
      <c r="W32" s="75">
        <v>568</v>
      </c>
      <c r="X32" s="76">
        <f t="shared" si="9"/>
        <v>0.56799999999999995</v>
      </c>
      <c r="Y32" s="77">
        <v>12000</v>
      </c>
      <c r="Z32" s="78">
        <f t="shared" si="10"/>
        <v>12</v>
      </c>
      <c r="AA32" s="143">
        <v>2415</v>
      </c>
      <c r="AB32" s="142">
        <f t="shared" si="11"/>
        <v>2.415</v>
      </c>
      <c r="AC32" s="143">
        <v>1222</v>
      </c>
      <c r="AD32" s="144">
        <f t="shared" si="12"/>
        <v>1.222</v>
      </c>
      <c r="AE32" s="81">
        <f t="shared" si="13"/>
        <v>113.402</v>
      </c>
      <c r="AF32" s="95">
        <v>16</v>
      </c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</row>
    <row r="33" spans="1:47" ht="19" x14ac:dyDescent="0.25">
      <c r="A33" s="101" t="s">
        <v>333</v>
      </c>
      <c r="B33" s="101" t="s">
        <v>273</v>
      </c>
      <c r="C33" s="104" t="s">
        <v>274</v>
      </c>
      <c r="D33" s="86" t="s">
        <v>275</v>
      </c>
      <c r="E33" s="73">
        <v>621</v>
      </c>
      <c r="F33" s="76">
        <f t="shared" si="0"/>
        <v>0.621</v>
      </c>
      <c r="G33" s="75">
        <v>2847</v>
      </c>
      <c r="H33" s="76">
        <f t="shared" si="1"/>
        <v>2.847</v>
      </c>
      <c r="I33" s="77">
        <v>6568</v>
      </c>
      <c r="J33" s="78">
        <f t="shared" si="2"/>
        <v>6.5679999999999996</v>
      </c>
      <c r="K33" s="79"/>
      <c r="L33" s="80" t="str">
        <f t="shared" si="3"/>
        <v>0</v>
      </c>
      <c r="M33" s="73">
        <v>3289</v>
      </c>
      <c r="N33" s="74">
        <f t="shared" si="4"/>
        <v>3.2890000000000001</v>
      </c>
      <c r="O33" s="75">
        <v>12200</v>
      </c>
      <c r="P33" s="76" t="str">
        <f t="shared" si="5"/>
        <v>12,000</v>
      </c>
      <c r="Q33" s="77">
        <v>20</v>
      </c>
      <c r="R33" s="78" t="str">
        <f t="shared" si="6"/>
        <v>20,000</v>
      </c>
      <c r="S33" s="79">
        <v>20</v>
      </c>
      <c r="T33" s="80" t="str">
        <f t="shared" si="7"/>
        <v>20,000</v>
      </c>
      <c r="U33" s="73">
        <v>20</v>
      </c>
      <c r="V33" s="74" t="str">
        <f t="shared" si="8"/>
        <v>20,000</v>
      </c>
      <c r="W33" s="75">
        <v>20</v>
      </c>
      <c r="X33" s="76" t="str">
        <f t="shared" si="9"/>
        <v>20,000</v>
      </c>
      <c r="Y33" s="77">
        <v>2234</v>
      </c>
      <c r="Z33" s="78">
        <f t="shared" si="10"/>
        <v>2.234</v>
      </c>
      <c r="AA33" s="143">
        <v>4581</v>
      </c>
      <c r="AB33" s="142">
        <f t="shared" si="11"/>
        <v>4.5810000000000004</v>
      </c>
      <c r="AC33" s="143">
        <v>1331</v>
      </c>
      <c r="AD33" s="144">
        <f t="shared" si="12"/>
        <v>1.331</v>
      </c>
      <c r="AE33" s="81">
        <f t="shared" si="13"/>
        <v>113.47099999999999</v>
      </c>
      <c r="AF33" s="98">
        <v>17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</row>
    <row r="34" spans="1:47" ht="19" x14ac:dyDescent="0.25">
      <c r="A34" s="101" t="s">
        <v>332</v>
      </c>
      <c r="B34" s="101" t="s">
        <v>262</v>
      </c>
      <c r="C34" s="104" t="s">
        <v>263</v>
      </c>
      <c r="D34" s="86" t="s">
        <v>264</v>
      </c>
      <c r="E34" s="73">
        <v>20</v>
      </c>
      <c r="F34" s="76" t="str">
        <f t="shared" si="0"/>
        <v>20,000</v>
      </c>
      <c r="G34" s="75">
        <v>20</v>
      </c>
      <c r="H34" s="76" t="str">
        <f t="shared" si="1"/>
        <v>20,000</v>
      </c>
      <c r="I34" s="77">
        <v>20</v>
      </c>
      <c r="J34" s="78" t="str">
        <f t="shared" si="2"/>
        <v>20,000</v>
      </c>
      <c r="K34" s="79"/>
      <c r="L34" s="80" t="str">
        <f t="shared" si="3"/>
        <v>0</v>
      </c>
      <c r="M34" s="73">
        <v>5902</v>
      </c>
      <c r="N34" s="74">
        <f t="shared" si="4"/>
        <v>5.9020000000000001</v>
      </c>
      <c r="O34" s="75">
        <v>12000</v>
      </c>
      <c r="P34" s="76">
        <f t="shared" si="5"/>
        <v>12</v>
      </c>
      <c r="Q34" s="77">
        <v>20</v>
      </c>
      <c r="R34" s="78" t="str">
        <f t="shared" si="6"/>
        <v>20,000</v>
      </c>
      <c r="S34" s="79">
        <v>20</v>
      </c>
      <c r="T34" s="80" t="str">
        <f t="shared" si="7"/>
        <v>20,000</v>
      </c>
      <c r="U34" s="73">
        <v>5874</v>
      </c>
      <c r="V34" s="74">
        <f t="shared" si="8"/>
        <v>5.8739999999999997</v>
      </c>
      <c r="W34" s="75">
        <v>4788</v>
      </c>
      <c r="X34" s="76">
        <f t="shared" si="9"/>
        <v>4.7880000000000003</v>
      </c>
      <c r="Y34" s="77">
        <v>3769</v>
      </c>
      <c r="Z34" s="78">
        <f t="shared" si="10"/>
        <v>3.7690000000000001</v>
      </c>
      <c r="AA34" s="143">
        <v>9707</v>
      </c>
      <c r="AB34" s="142">
        <f t="shared" si="11"/>
        <v>9.7070000000000007</v>
      </c>
      <c r="AC34" s="143">
        <v>4043</v>
      </c>
      <c r="AD34" s="144">
        <f t="shared" si="12"/>
        <v>4.0430000000000001</v>
      </c>
      <c r="AE34" s="81">
        <f t="shared" si="13"/>
        <v>146.083</v>
      </c>
      <c r="AF34" s="95">
        <v>18</v>
      </c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</row>
    <row r="35" spans="1:47" ht="19" x14ac:dyDescent="0.25">
      <c r="A35" s="101" t="s">
        <v>335</v>
      </c>
      <c r="B35" s="101" t="s">
        <v>286</v>
      </c>
      <c r="C35" s="104" t="s">
        <v>287</v>
      </c>
      <c r="D35" s="86" t="s">
        <v>288</v>
      </c>
      <c r="E35" s="73">
        <v>20</v>
      </c>
      <c r="F35" s="76" t="str">
        <f t="shared" si="0"/>
        <v>20,000</v>
      </c>
      <c r="G35" s="75">
        <v>20</v>
      </c>
      <c r="H35" s="76" t="str">
        <f t="shared" si="1"/>
        <v>20,000</v>
      </c>
      <c r="I35" s="77">
        <v>8537</v>
      </c>
      <c r="J35" s="78">
        <f t="shared" si="2"/>
        <v>8.5370000000000008</v>
      </c>
      <c r="K35" s="79"/>
      <c r="L35" s="80" t="str">
        <f t="shared" si="3"/>
        <v>0</v>
      </c>
      <c r="M35" s="73">
        <v>20</v>
      </c>
      <c r="N35" s="74" t="str">
        <f t="shared" si="4"/>
        <v>20,000</v>
      </c>
      <c r="O35" s="75">
        <v>20</v>
      </c>
      <c r="P35" s="76" t="str">
        <f t="shared" si="5"/>
        <v>20,000</v>
      </c>
      <c r="Q35" s="77">
        <v>12000</v>
      </c>
      <c r="R35" s="78">
        <f t="shared" si="6"/>
        <v>12</v>
      </c>
      <c r="S35" s="79">
        <v>12000</v>
      </c>
      <c r="T35" s="80">
        <f t="shared" si="7"/>
        <v>12</v>
      </c>
      <c r="U35" s="73">
        <v>7060</v>
      </c>
      <c r="V35" s="74">
        <f t="shared" si="8"/>
        <v>7.06</v>
      </c>
      <c r="W35" s="75">
        <v>3993</v>
      </c>
      <c r="X35" s="76">
        <f t="shared" si="9"/>
        <v>3.9929999999999999</v>
      </c>
      <c r="Y35" s="77">
        <v>12000</v>
      </c>
      <c r="Z35" s="78">
        <f t="shared" si="10"/>
        <v>12</v>
      </c>
      <c r="AA35" s="143">
        <v>2463</v>
      </c>
      <c r="AB35" s="142">
        <f t="shared" si="11"/>
        <v>2.4630000000000001</v>
      </c>
      <c r="AC35" s="143">
        <v>11821</v>
      </c>
      <c r="AD35" s="144">
        <f t="shared" si="12"/>
        <v>11.821</v>
      </c>
      <c r="AE35" s="81">
        <f t="shared" si="13"/>
        <v>149.874</v>
      </c>
      <c r="AF35" s="95">
        <v>19</v>
      </c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</row>
    <row r="36" spans="1:47" ht="19" x14ac:dyDescent="0.25">
      <c r="A36" s="101" t="s">
        <v>334</v>
      </c>
      <c r="B36" s="101" t="s">
        <v>280</v>
      </c>
      <c r="C36" s="104" t="s">
        <v>281</v>
      </c>
      <c r="D36" s="86" t="s">
        <v>282</v>
      </c>
      <c r="E36" s="73">
        <v>20</v>
      </c>
      <c r="F36" s="76" t="str">
        <f t="shared" si="0"/>
        <v>20,000</v>
      </c>
      <c r="G36" s="75">
        <v>20</v>
      </c>
      <c r="H36" s="76" t="str">
        <f t="shared" si="1"/>
        <v>20,000</v>
      </c>
      <c r="I36" s="77">
        <v>5729</v>
      </c>
      <c r="J36" s="78">
        <f t="shared" si="2"/>
        <v>5.7290000000000001</v>
      </c>
      <c r="K36" s="79"/>
      <c r="L36" s="80" t="str">
        <f t="shared" si="3"/>
        <v>0</v>
      </c>
      <c r="M36" s="73">
        <v>12000</v>
      </c>
      <c r="N36" s="74">
        <f t="shared" si="4"/>
        <v>12</v>
      </c>
      <c r="O36" s="75">
        <v>12000</v>
      </c>
      <c r="P36" s="76">
        <f t="shared" si="5"/>
        <v>12</v>
      </c>
      <c r="Q36" s="77">
        <v>20</v>
      </c>
      <c r="R36" s="78" t="str">
        <f t="shared" si="6"/>
        <v>20,000</v>
      </c>
      <c r="S36" s="79">
        <v>20</v>
      </c>
      <c r="T36" s="80" t="str">
        <f t="shared" si="7"/>
        <v>20,000</v>
      </c>
      <c r="U36" s="73">
        <v>12629</v>
      </c>
      <c r="V36" s="74" t="str">
        <f t="shared" si="8"/>
        <v>12,000</v>
      </c>
      <c r="W36" s="75">
        <v>10450</v>
      </c>
      <c r="X36" s="76">
        <f t="shared" si="9"/>
        <v>10.45</v>
      </c>
      <c r="Y36" s="77">
        <v>4957</v>
      </c>
      <c r="Z36" s="78">
        <f t="shared" si="10"/>
        <v>4.9569999999999999</v>
      </c>
      <c r="AA36" s="143">
        <v>2163</v>
      </c>
      <c r="AB36" s="142">
        <f t="shared" si="11"/>
        <v>2.1629999999999998</v>
      </c>
      <c r="AC36" s="143">
        <v>12000</v>
      </c>
      <c r="AD36" s="144">
        <f t="shared" si="12"/>
        <v>12</v>
      </c>
      <c r="AE36" s="81">
        <f t="shared" si="13"/>
        <v>151.29900000000001</v>
      </c>
      <c r="AF36" s="98">
        <v>20</v>
      </c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</row>
    <row r="37" spans="1:47" ht="19" x14ac:dyDescent="0.25">
      <c r="A37" s="101" t="s">
        <v>335</v>
      </c>
      <c r="B37" s="101" t="s">
        <v>311</v>
      </c>
      <c r="C37" s="104" t="s">
        <v>312</v>
      </c>
      <c r="D37" s="86" t="s">
        <v>313</v>
      </c>
      <c r="E37" s="73">
        <v>9489</v>
      </c>
      <c r="F37" s="76">
        <f t="shared" si="0"/>
        <v>9.4890000000000008</v>
      </c>
      <c r="G37" s="75">
        <v>6237</v>
      </c>
      <c r="H37" s="76">
        <f t="shared" si="1"/>
        <v>6.2370000000000001</v>
      </c>
      <c r="I37" s="77">
        <v>6940</v>
      </c>
      <c r="J37" s="78">
        <f t="shared" si="2"/>
        <v>6.94</v>
      </c>
      <c r="K37" s="79"/>
      <c r="L37" s="80" t="str">
        <f t="shared" si="3"/>
        <v>0</v>
      </c>
      <c r="M37" s="73">
        <v>20</v>
      </c>
      <c r="N37" s="74" t="str">
        <f t="shared" si="4"/>
        <v>20,000</v>
      </c>
      <c r="O37" s="75">
        <v>20</v>
      </c>
      <c r="P37" s="76" t="str">
        <f t="shared" si="5"/>
        <v>20,000</v>
      </c>
      <c r="Q37" s="77">
        <v>20</v>
      </c>
      <c r="R37" s="78" t="str">
        <f t="shared" si="6"/>
        <v>20,000</v>
      </c>
      <c r="S37" s="79">
        <v>20</v>
      </c>
      <c r="T37" s="80" t="str">
        <f t="shared" si="7"/>
        <v>20,000</v>
      </c>
      <c r="U37" s="73">
        <v>2270</v>
      </c>
      <c r="V37" s="74">
        <f t="shared" si="8"/>
        <v>2.27</v>
      </c>
      <c r="W37" s="75">
        <v>2910</v>
      </c>
      <c r="X37" s="76">
        <f t="shared" si="9"/>
        <v>2.91</v>
      </c>
      <c r="Y37" s="77">
        <v>11150</v>
      </c>
      <c r="Z37" s="78">
        <f t="shared" si="10"/>
        <v>11.15</v>
      </c>
      <c r="AA37" s="143">
        <v>20</v>
      </c>
      <c r="AB37" s="142" t="str">
        <f t="shared" si="11"/>
        <v>20,000</v>
      </c>
      <c r="AC37" s="143">
        <v>20</v>
      </c>
      <c r="AD37" s="144" t="str">
        <f t="shared" si="12"/>
        <v>20,000</v>
      </c>
      <c r="AE37" s="81">
        <f t="shared" si="13"/>
        <v>158.99600000000001</v>
      </c>
      <c r="AF37" s="95">
        <v>21</v>
      </c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</row>
    <row r="38" spans="1:47" ht="19" x14ac:dyDescent="0.25">
      <c r="A38" s="101" t="s">
        <v>331</v>
      </c>
      <c r="B38" s="101" t="s">
        <v>248</v>
      </c>
      <c r="C38" s="104" t="s">
        <v>46</v>
      </c>
      <c r="D38" s="86" t="s">
        <v>151</v>
      </c>
      <c r="E38" s="73">
        <v>20</v>
      </c>
      <c r="F38" s="76" t="str">
        <f t="shared" si="0"/>
        <v>20,000</v>
      </c>
      <c r="G38" s="75">
        <v>20</v>
      </c>
      <c r="H38" s="76" t="str">
        <f t="shared" si="1"/>
        <v>20,000</v>
      </c>
      <c r="I38" s="77">
        <v>12000</v>
      </c>
      <c r="J38" s="78">
        <f t="shared" si="2"/>
        <v>12</v>
      </c>
      <c r="K38" s="79"/>
      <c r="L38" s="80" t="str">
        <f t="shared" si="3"/>
        <v>0</v>
      </c>
      <c r="M38" s="73">
        <v>20</v>
      </c>
      <c r="N38" s="74" t="str">
        <f t="shared" si="4"/>
        <v>20,000</v>
      </c>
      <c r="O38" s="75">
        <v>20</v>
      </c>
      <c r="P38" s="76" t="str">
        <f t="shared" si="5"/>
        <v>20,000</v>
      </c>
      <c r="Q38" s="77">
        <v>1436</v>
      </c>
      <c r="R38" s="78">
        <f t="shared" si="6"/>
        <v>1.4359999999999999</v>
      </c>
      <c r="S38" s="79">
        <v>12000</v>
      </c>
      <c r="T38" s="80">
        <f t="shared" si="7"/>
        <v>12</v>
      </c>
      <c r="U38" s="89">
        <v>3169</v>
      </c>
      <c r="V38" s="90">
        <f t="shared" si="8"/>
        <v>3.169</v>
      </c>
      <c r="W38" s="91">
        <v>12000</v>
      </c>
      <c r="X38" s="92">
        <f t="shared" si="9"/>
        <v>12</v>
      </c>
      <c r="Y38" s="93">
        <v>20</v>
      </c>
      <c r="Z38" s="94" t="str">
        <f t="shared" si="10"/>
        <v>20,000</v>
      </c>
      <c r="AA38" s="141">
        <v>12000</v>
      </c>
      <c r="AB38" s="142">
        <f t="shared" si="11"/>
        <v>12</v>
      </c>
      <c r="AC38" s="141">
        <v>12000</v>
      </c>
      <c r="AD38" s="142">
        <f t="shared" si="12"/>
        <v>12</v>
      </c>
      <c r="AE38" s="81">
        <f t="shared" si="13"/>
        <v>164.60499999999999</v>
      </c>
      <c r="AF38" s="95">
        <v>22</v>
      </c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</row>
    <row r="39" spans="1:47" ht="19" x14ac:dyDescent="0.25">
      <c r="A39" s="101" t="s">
        <v>332</v>
      </c>
      <c r="B39" s="101" t="s">
        <v>249</v>
      </c>
      <c r="C39" s="104" t="s">
        <v>250</v>
      </c>
      <c r="D39" s="86" t="s">
        <v>24</v>
      </c>
      <c r="E39" s="73">
        <v>20</v>
      </c>
      <c r="F39" s="76" t="str">
        <f t="shared" si="0"/>
        <v>20,000</v>
      </c>
      <c r="G39" s="75">
        <v>20</v>
      </c>
      <c r="H39" s="76" t="str">
        <f t="shared" si="1"/>
        <v>20,000</v>
      </c>
      <c r="I39" s="77">
        <v>20</v>
      </c>
      <c r="J39" s="78" t="str">
        <f t="shared" si="2"/>
        <v>20,000</v>
      </c>
      <c r="K39" s="79"/>
      <c r="L39" s="80" t="str">
        <f t="shared" si="3"/>
        <v>0</v>
      </c>
      <c r="M39" s="73">
        <v>5271</v>
      </c>
      <c r="N39" s="74">
        <f t="shared" si="4"/>
        <v>5.2709999999999999</v>
      </c>
      <c r="O39" s="75">
        <v>5239</v>
      </c>
      <c r="P39" s="76">
        <f t="shared" si="5"/>
        <v>5.2389999999999999</v>
      </c>
      <c r="Q39" s="77">
        <v>20</v>
      </c>
      <c r="R39" s="78" t="str">
        <f t="shared" si="6"/>
        <v>20,000</v>
      </c>
      <c r="S39" s="79">
        <v>20</v>
      </c>
      <c r="T39" s="80" t="str">
        <f t="shared" si="7"/>
        <v>20,000</v>
      </c>
      <c r="U39" s="89">
        <v>20</v>
      </c>
      <c r="V39" s="90" t="str">
        <f t="shared" si="8"/>
        <v>20,000</v>
      </c>
      <c r="W39" s="91">
        <v>20</v>
      </c>
      <c r="X39" s="92" t="str">
        <f t="shared" si="9"/>
        <v>20,000</v>
      </c>
      <c r="Y39" s="93">
        <v>7305</v>
      </c>
      <c r="Z39" s="94">
        <f t="shared" si="10"/>
        <v>7.3049999999999997</v>
      </c>
      <c r="AA39" s="141">
        <v>3087</v>
      </c>
      <c r="AB39" s="142">
        <f t="shared" si="11"/>
        <v>3.0870000000000002</v>
      </c>
      <c r="AC39" s="141">
        <v>7983</v>
      </c>
      <c r="AD39" s="142">
        <f t="shared" si="12"/>
        <v>7.9829999999999997</v>
      </c>
      <c r="AE39" s="81">
        <f t="shared" si="13"/>
        <v>168.88499999999999</v>
      </c>
      <c r="AF39" s="98">
        <v>23</v>
      </c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</row>
    <row r="40" spans="1:47" ht="19" x14ac:dyDescent="0.25">
      <c r="A40" s="101" t="s">
        <v>335</v>
      </c>
      <c r="B40" s="101" t="s">
        <v>292</v>
      </c>
      <c r="C40" s="104" t="s">
        <v>293</v>
      </c>
      <c r="D40" s="86" t="s">
        <v>294</v>
      </c>
      <c r="E40" s="73">
        <v>1851</v>
      </c>
      <c r="F40" s="76">
        <f t="shared" si="0"/>
        <v>1.851</v>
      </c>
      <c r="G40" s="75">
        <v>4964</v>
      </c>
      <c r="H40" s="76">
        <f t="shared" si="1"/>
        <v>4.9640000000000004</v>
      </c>
      <c r="I40" s="77">
        <v>12000</v>
      </c>
      <c r="J40" s="78">
        <f t="shared" si="2"/>
        <v>12</v>
      </c>
      <c r="K40" s="79"/>
      <c r="L40" s="80" t="str">
        <f t="shared" si="3"/>
        <v>0</v>
      </c>
      <c r="M40" s="73">
        <v>20</v>
      </c>
      <c r="N40" s="74" t="str">
        <f t="shared" si="4"/>
        <v>20,000</v>
      </c>
      <c r="O40" s="75">
        <v>20</v>
      </c>
      <c r="P40" s="76" t="str">
        <f t="shared" si="5"/>
        <v>20,000</v>
      </c>
      <c r="Q40" s="77">
        <v>20</v>
      </c>
      <c r="R40" s="78" t="str">
        <f t="shared" si="6"/>
        <v>20,000</v>
      </c>
      <c r="S40" s="79">
        <v>20</v>
      </c>
      <c r="T40" s="80" t="str">
        <f t="shared" si="7"/>
        <v>20,000</v>
      </c>
      <c r="U40" s="73">
        <v>1643</v>
      </c>
      <c r="V40" s="74">
        <f t="shared" si="8"/>
        <v>1.643</v>
      </c>
      <c r="W40" s="75">
        <v>12000</v>
      </c>
      <c r="X40" s="76">
        <f t="shared" si="9"/>
        <v>12</v>
      </c>
      <c r="Y40" s="77">
        <v>20</v>
      </c>
      <c r="Z40" s="78" t="str">
        <f t="shared" si="10"/>
        <v>20,000</v>
      </c>
      <c r="AA40" s="143">
        <v>20</v>
      </c>
      <c r="AB40" s="142" t="str">
        <f t="shared" si="11"/>
        <v>20,000</v>
      </c>
      <c r="AC40" s="143">
        <v>20</v>
      </c>
      <c r="AD40" s="144" t="str">
        <f t="shared" si="12"/>
        <v>20,000</v>
      </c>
      <c r="AE40" s="81">
        <f t="shared" si="13"/>
        <v>172.458</v>
      </c>
      <c r="AF40" s="95">
        <v>24</v>
      </c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</row>
    <row r="41" spans="1:47" ht="19" x14ac:dyDescent="0.25">
      <c r="A41" s="101" t="s">
        <v>332</v>
      </c>
      <c r="B41" s="101" t="s">
        <v>259</v>
      </c>
      <c r="C41" s="104" t="s">
        <v>260</v>
      </c>
      <c r="D41" s="86" t="s">
        <v>261</v>
      </c>
      <c r="E41" s="73">
        <v>12280</v>
      </c>
      <c r="F41" s="76" t="str">
        <f t="shared" si="0"/>
        <v>12,000</v>
      </c>
      <c r="G41" s="75">
        <v>14447</v>
      </c>
      <c r="H41" s="76" t="str">
        <f t="shared" si="1"/>
        <v>12,000</v>
      </c>
      <c r="I41" s="77">
        <v>20</v>
      </c>
      <c r="J41" s="78" t="str">
        <f t="shared" si="2"/>
        <v>20,000</v>
      </c>
      <c r="K41" s="83"/>
      <c r="L41" s="80" t="str">
        <f t="shared" si="3"/>
        <v>0</v>
      </c>
      <c r="M41" s="73">
        <v>20</v>
      </c>
      <c r="N41" s="74" t="str">
        <f t="shared" si="4"/>
        <v>20,000</v>
      </c>
      <c r="O41" s="75">
        <v>20</v>
      </c>
      <c r="P41" s="76" t="str">
        <f t="shared" si="5"/>
        <v>20,000</v>
      </c>
      <c r="Q41" s="77">
        <v>20</v>
      </c>
      <c r="R41" s="78" t="str">
        <f t="shared" si="6"/>
        <v>20,000</v>
      </c>
      <c r="S41" s="83">
        <v>20</v>
      </c>
      <c r="T41" s="80" t="str">
        <f t="shared" si="7"/>
        <v>20,000</v>
      </c>
      <c r="U41" s="73">
        <v>20</v>
      </c>
      <c r="V41" s="74" t="str">
        <f t="shared" si="8"/>
        <v>20,000</v>
      </c>
      <c r="W41" s="75">
        <v>20</v>
      </c>
      <c r="X41" s="76" t="str">
        <f t="shared" si="9"/>
        <v>20,000</v>
      </c>
      <c r="Y41" s="77">
        <v>20</v>
      </c>
      <c r="Z41" s="78" t="str">
        <f t="shared" si="10"/>
        <v>20,000</v>
      </c>
      <c r="AA41" s="145">
        <v>1738</v>
      </c>
      <c r="AB41" s="142">
        <f t="shared" si="11"/>
        <v>1.738</v>
      </c>
      <c r="AC41" s="145">
        <v>8306</v>
      </c>
      <c r="AD41" s="144">
        <f t="shared" si="12"/>
        <v>8.3059999999999992</v>
      </c>
      <c r="AE41" s="81">
        <f t="shared" si="13"/>
        <v>194.04399999999998</v>
      </c>
      <c r="AF41" s="95">
        <v>25</v>
      </c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</row>
    <row r="42" spans="1:47" ht="19" x14ac:dyDescent="0.25">
      <c r="A42" s="101" t="s">
        <v>332</v>
      </c>
      <c r="B42" s="101" t="s">
        <v>256</v>
      </c>
      <c r="C42" s="104" t="s">
        <v>257</v>
      </c>
      <c r="D42" s="86" t="s">
        <v>258</v>
      </c>
      <c r="E42" s="73">
        <v>20</v>
      </c>
      <c r="F42" s="76" t="str">
        <f t="shared" si="0"/>
        <v>20,000</v>
      </c>
      <c r="G42" s="75">
        <v>20</v>
      </c>
      <c r="H42" s="76" t="str">
        <f t="shared" si="1"/>
        <v>20,000</v>
      </c>
      <c r="I42" s="77">
        <v>20</v>
      </c>
      <c r="J42" s="78" t="str">
        <f t="shared" si="2"/>
        <v>20,000</v>
      </c>
      <c r="K42" s="79"/>
      <c r="L42" s="80" t="str">
        <f t="shared" si="3"/>
        <v>0</v>
      </c>
      <c r="M42" s="73">
        <v>20</v>
      </c>
      <c r="N42" s="74" t="str">
        <f t="shared" si="4"/>
        <v>20,000</v>
      </c>
      <c r="O42" s="75">
        <v>20</v>
      </c>
      <c r="P42" s="76" t="str">
        <f t="shared" si="5"/>
        <v>20,000</v>
      </c>
      <c r="Q42" s="77">
        <v>20</v>
      </c>
      <c r="R42" s="78" t="str">
        <f t="shared" si="6"/>
        <v>20,000</v>
      </c>
      <c r="S42" s="79">
        <v>20</v>
      </c>
      <c r="T42" s="80" t="str">
        <f t="shared" si="7"/>
        <v>20,000</v>
      </c>
      <c r="U42" s="73">
        <v>2253</v>
      </c>
      <c r="V42" s="74">
        <f t="shared" si="8"/>
        <v>2.2530000000000001</v>
      </c>
      <c r="W42" s="75">
        <v>3647</v>
      </c>
      <c r="X42" s="76">
        <f t="shared" si="9"/>
        <v>3.6469999999999998</v>
      </c>
      <c r="Y42" s="77">
        <v>12000</v>
      </c>
      <c r="Z42" s="78">
        <f t="shared" si="10"/>
        <v>12</v>
      </c>
      <c r="AA42" s="143">
        <v>20</v>
      </c>
      <c r="AB42" s="142" t="str">
        <f t="shared" si="11"/>
        <v>20,000</v>
      </c>
      <c r="AC42" s="143">
        <v>20</v>
      </c>
      <c r="AD42" s="144" t="str">
        <f t="shared" si="12"/>
        <v>20,000</v>
      </c>
      <c r="AE42" s="81">
        <f t="shared" si="13"/>
        <v>197.9</v>
      </c>
      <c r="AF42" s="98">
        <v>26</v>
      </c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</row>
    <row r="43" spans="1:47" ht="19" x14ac:dyDescent="0.25">
      <c r="A43" s="101" t="s">
        <v>335</v>
      </c>
      <c r="B43" s="101" t="s">
        <v>322</v>
      </c>
      <c r="C43" s="104" t="s">
        <v>323</v>
      </c>
      <c r="D43" s="86" t="s">
        <v>324</v>
      </c>
      <c r="E43" s="73">
        <v>20</v>
      </c>
      <c r="F43" s="76" t="str">
        <f t="shared" si="0"/>
        <v>20,000</v>
      </c>
      <c r="G43" s="75">
        <v>20</v>
      </c>
      <c r="H43" s="76" t="str">
        <f t="shared" si="1"/>
        <v>20,000</v>
      </c>
      <c r="I43" s="77">
        <v>12000</v>
      </c>
      <c r="J43" s="78">
        <f t="shared" si="2"/>
        <v>12</v>
      </c>
      <c r="K43" s="79"/>
      <c r="L43" s="80" t="str">
        <f t="shared" si="3"/>
        <v>0</v>
      </c>
      <c r="M43" s="73">
        <v>20</v>
      </c>
      <c r="N43" s="74" t="str">
        <f t="shared" si="4"/>
        <v>20,000</v>
      </c>
      <c r="O43" s="75">
        <v>20</v>
      </c>
      <c r="P43" s="76" t="str">
        <f t="shared" si="5"/>
        <v>20,000</v>
      </c>
      <c r="Q43" s="77">
        <v>20</v>
      </c>
      <c r="R43" s="78" t="str">
        <f t="shared" si="6"/>
        <v>20,000</v>
      </c>
      <c r="S43" s="79">
        <v>20</v>
      </c>
      <c r="T43" s="80" t="str">
        <f t="shared" si="7"/>
        <v>20,000</v>
      </c>
      <c r="U43" s="73">
        <v>4360</v>
      </c>
      <c r="V43" s="74">
        <f t="shared" si="8"/>
        <v>4.3600000000000003</v>
      </c>
      <c r="W43" s="75">
        <v>7979</v>
      </c>
      <c r="X43" s="76">
        <f t="shared" si="9"/>
        <v>7.9790000000000001</v>
      </c>
      <c r="Y43" s="77">
        <v>20</v>
      </c>
      <c r="Z43" s="78" t="str">
        <f t="shared" si="10"/>
        <v>20,000</v>
      </c>
      <c r="AA43" s="143">
        <v>20</v>
      </c>
      <c r="AB43" s="142" t="str">
        <f t="shared" si="11"/>
        <v>20,000</v>
      </c>
      <c r="AC43" s="143">
        <v>20</v>
      </c>
      <c r="AD43" s="144" t="str">
        <f t="shared" si="12"/>
        <v>20,000</v>
      </c>
      <c r="AE43" s="81">
        <f t="shared" si="13"/>
        <v>204.339</v>
      </c>
      <c r="AF43" s="95">
        <v>27</v>
      </c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</row>
    <row r="44" spans="1:47" ht="19" x14ac:dyDescent="0.25">
      <c r="A44" s="101" t="s">
        <v>332</v>
      </c>
      <c r="B44" s="101" t="s">
        <v>270</v>
      </c>
      <c r="C44" s="104" t="s">
        <v>271</v>
      </c>
      <c r="D44" s="86" t="s">
        <v>272</v>
      </c>
      <c r="E44" s="73">
        <v>20</v>
      </c>
      <c r="F44" s="76" t="str">
        <f t="shared" si="0"/>
        <v>20,000</v>
      </c>
      <c r="G44" s="75">
        <v>20</v>
      </c>
      <c r="H44" s="76" t="str">
        <f t="shared" si="1"/>
        <v>20,000</v>
      </c>
      <c r="I44" s="77">
        <v>12000</v>
      </c>
      <c r="J44" s="78">
        <f t="shared" si="2"/>
        <v>12</v>
      </c>
      <c r="K44" s="79"/>
      <c r="L44" s="80" t="str">
        <f t="shared" si="3"/>
        <v>0</v>
      </c>
      <c r="M44" s="73">
        <v>20</v>
      </c>
      <c r="N44" s="74" t="str">
        <f t="shared" si="4"/>
        <v>20,000</v>
      </c>
      <c r="O44" s="75">
        <v>20</v>
      </c>
      <c r="P44" s="76" t="str">
        <f t="shared" si="5"/>
        <v>20,000</v>
      </c>
      <c r="Q44" s="77">
        <v>20</v>
      </c>
      <c r="R44" s="78" t="str">
        <f t="shared" si="6"/>
        <v>20,000</v>
      </c>
      <c r="S44" s="79">
        <v>20</v>
      </c>
      <c r="T44" s="80" t="str">
        <f t="shared" si="7"/>
        <v>20,000</v>
      </c>
      <c r="U44" s="73">
        <v>9809</v>
      </c>
      <c r="V44" s="74">
        <f t="shared" si="8"/>
        <v>9.8089999999999993</v>
      </c>
      <c r="W44" s="75">
        <v>4359</v>
      </c>
      <c r="X44" s="76">
        <f t="shared" si="9"/>
        <v>4.359</v>
      </c>
      <c r="Y44" s="77">
        <v>20</v>
      </c>
      <c r="Z44" s="78" t="str">
        <f t="shared" si="10"/>
        <v>20,000</v>
      </c>
      <c r="AA44" s="143">
        <v>20</v>
      </c>
      <c r="AB44" s="142" t="str">
        <f t="shared" si="11"/>
        <v>20,000</v>
      </c>
      <c r="AC44" s="143">
        <v>20</v>
      </c>
      <c r="AD44" s="144" t="str">
        <f t="shared" si="12"/>
        <v>20,000</v>
      </c>
      <c r="AE44" s="81">
        <f t="shared" si="13"/>
        <v>206.16800000000001</v>
      </c>
      <c r="AF44" s="95">
        <v>28</v>
      </c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</row>
    <row r="45" spans="1:47" ht="19" x14ac:dyDescent="0.25">
      <c r="A45" s="101" t="s">
        <v>335</v>
      </c>
      <c r="B45" s="101" t="s">
        <v>320</v>
      </c>
      <c r="C45" s="104" t="s">
        <v>321</v>
      </c>
      <c r="D45" s="86" t="s">
        <v>37</v>
      </c>
      <c r="E45" s="73">
        <v>20</v>
      </c>
      <c r="F45" s="76" t="str">
        <f t="shared" si="0"/>
        <v>20,000</v>
      </c>
      <c r="G45" s="75">
        <v>20</v>
      </c>
      <c r="H45" s="76" t="str">
        <f t="shared" si="1"/>
        <v>20,000</v>
      </c>
      <c r="I45" s="77">
        <v>20</v>
      </c>
      <c r="J45" s="78" t="str">
        <f t="shared" si="2"/>
        <v>20,000</v>
      </c>
      <c r="K45" s="79"/>
      <c r="L45" s="80" t="str">
        <f t="shared" si="3"/>
        <v>0</v>
      </c>
      <c r="M45" s="73">
        <v>20</v>
      </c>
      <c r="N45" s="74" t="str">
        <f t="shared" si="4"/>
        <v>20,000</v>
      </c>
      <c r="O45" s="75">
        <v>20</v>
      </c>
      <c r="P45" s="76" t="str">
        <f t="shared" si="5"/>
        <v>20,000</v>
      </c>
      <c r="Q45" s="77">
        <v>20</v>
      </c>
      <c r="R45" s="78" t="str">
        <f t="shared" si="6"/>
        <v>20,000</v>
      </c>
      <c r="S45" s="79">
        <v>20</v>
      </c>
      <c r="T45" s="80" t="str">
        <f t="shared" si="7"/>
        <v>20,000</v>
      </c>
      <c r="U45" s="73">
        <v>20</v>
      </c>
      <c r="V45" s="74" t="str">
        <f t="shared" si="8"/>
        <v>20,000</v>
      </c>
      <c r="W45" s="75">
        <v>20</v>
      </c>
      <c r="X45" s="76" t="str">
        <f t="shared" si="9"/>
        <v>20,000</v>
      </c>
      <c r="Y45" s="77">
        <v>20</v>
      </c>
      <c r="Z45" s="78" t="str">
        <f t="shared" si="10"/>
        <v>20,000</v>
      </c>
      <c r="AA45" s="143">
        <v>3931</v>
      </c>
      <c r="AB45" s="142">
        <f t="shared" si="11"/>
        <v>3.931</v>
      </c>
      <c r="AC45" s="143">
        <v>12000</v>
      </c>
      <c r="AD45" s="144">
        <f t="shared" si="12"/>
        <v>12</v>
      </c>
      <c r="AE45" s="81">
        <f t="shared" si="13"/>
        <v>215.93100000000001</v>
      </c>
      <c r="AF45" s="98">
        <v>29</v>
      </c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</row>
    <row r="46" spans="1:47" ht="19" x14ac:dyDescent="0.25">
      <c r="A46" s="101" t="s">
        <v>335</v>
      </c>
      <c r="B46" s="101" t="s">
        <v>317</v>
      </c>
      <c r="C46" s="104" t="s">
        <v>318</v>
      </c>
      <c r="D46" s="86" t="s">
        <v>319</v>
      </c>
      <c r="E46" s="73">
        <v>12000</v>
      </c>
      <c r="F46" s="76">
        <f t="shared" si="0"/>
        <v>12</v>
      </c>
      <c r="G46" s="75">
        <v>12000</v>
      </c>
      <c r="H46" s="76">
        <f t="shared" si="1"/>
        <v>12</v>
      </c>
      <c r="I46" s="77">
        <v>20</v>
      </c>
      <c r="J46" s="78" t="str">
        <f t="shared" si="2"/>
        <v>20,000</v>
      </c>
      <c r="K46" s="79"/>
      <c r="L46" s="80" t="str">
        <f t="shared" si="3"/>
        <v>0</v>
      </c>
      <c r="M46" s="73">
        <v>20</v>
      </c>
      <c r="N46" s="74" t="str">
        <f t="shared" si="4"/>
        <v>20,000</v>
      </c>
      <c r="O46" s="75">
        <v>20</v>
      </c>
      <c r="P46" s="76" t="str">
        <f t="shared" si="5"/>
        <v>20,000</v>
      </c>
      <c r="Q46" s="77">
        <v>20</v>
      </c>
      <c r="R46" s="78" t="str">
        <f t="shared" si="6"/>
        <v>20,000</v>
      </c>
      <c r="S46" s="79">
        <v>20</v>
      </c>
      <c r="T46" s="80" t="str">
        <f t="shared" si="7"/>
        <v>20,000</v>
      </c>
      <c r="U46" s="73">
        <v>20</v>
      </c>
      <c r="V46" s="74" t="str">
        <f t="shared" si="8"/>
        <v>20,000</v>
      </c>
      <c r="W46" s="75">
        <v>20</v>
      </c>
      <c r="X46" s="76" t="str">
        <f t="shared" si="9"/>
        <v>20,000</v>
      </c>
      <c r="Y46" s="77">
        <v>20</v>
      </c>
      <c r="Z46" s="78" t="str">
        <f t="shared" si="10"/>
        <v>20,000</v>
      </c>
      <c r="AA46" s="143">
        <v>20</v>
      </c>
      <c r="AB46" s="142" t="str">
        <f t="shared" si="11"/>
        <v>20,000</v>
      </c>
      <c r="AC46" s="143">
        <v>20</v>
      </c>
      <c r="AD46" s="144" t="str">
        <f t="shared" si="12"/>
        <v>20,000</v>
      </c>
      <c r="AE46" s="81">
        <f t="shared" si="13"/>
        <v>224</v>
      </c>
      <c r="AF46" s="95">
        <v>30</v>
      </c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</row>
    <row r="47" spans="1:47" ht="19" x14ac:dyDescent="0.25">
      <c r="A47" s="101" t="s">
        <v>335</v>
      </c>
      <c r="B47" s="101" t="s">
        <v>298</v>
      </c>
      <c r="C47" s="104" t="s">
        <v>299</v>
      </c>
      <c r="D47" s="86" t="s">
        <v>300</v>
      </c>
      <c r="E47" s="73">
        <v>20</v>
      </c>
      <c r="F47" s="76" t="str">
        <f t="shared" si="0"/>
        <v>20,000</v>
      </c>
      <c r="G47" s="75">
        <v>20</v>
      </c>
      <c r="H47" s="76" t="str">
        <f t="shared" si="1"/>
        <v>20,000</v>
      </c>
      <c r="I47" s="77">
        <v>12000</v>
      </c>
      <c r="J47" s="78">
        <f t="shared" si="2"/>
        <v>12</v>
      </c>
      <c r="K47" s="79"/>
      <c r="L47" s="80" t="str">
        <f t="shared" si="3"/>
        <v>0</v>
      </c>
      <c r="M47" s="73">
        <v>20</v>
      </c>
      <c r="N47" s="74" t="str">
        <f t="shared" si="4"/>
        <v>20,000</v>
      </c>
      <c r="O47" s="75">
        <v>20</v>
      </c>
      <c r="P47" s="76" t="str">
        <f t="shared" si="5"/>
        <v>20,000</v>
      </c>
      <c r="Q47" s="77">
        <v>20</v>
      </c>
      <c r="R47" s="78" t="str">
        <f t="shared" si="6"/>
        <v>20,000</v>
      </c>
      <c r="S47" s="79">
        <v>20</v>
      </c>
      <c r="T47" s="80" t="str">
        <f t="shared" si="7"/>
        <v>20,000</v>
      </c>
      <c r="U47" s="73">
        <v>20</v>
      </c>
      <c r="V47" s="74" t="str">
        <f t="shared" si="8"/>
        <v>20,000</v>
      </c>
      <c r="W47" s="75">
        <v>20</v>
      </c>
      <c r="X47" s="76" t="str">
        <f t="shared" si="9"/>
        <v>20,000</v>
      </c>
      <c r="Y47" s="77">
        <v>20</v>
      </c>
      <c r="Z47" s="78" t="str">
        <f t="shared" si="10"/>
        <v>20,000</v>
      </c>
      <c r="AA47" s="143">
        <v>20</v>
      </c>
      <c r="AB47" s="142" t="str">
        <f t="shared" si="11"/>
        <v>20,000</v>
      </c>
      <c r="AC47" s="143">
        <v>20</v>
      </c>
      <c r="AD47" s="144" t="str">
        <f t="shared" si="12"/>
        <v>20,000</v>
      </c>
      <c r="AE47" s="81">
        <f t="shared" si="13"/>
        <v>232</v>
      </c>
      <c r="AF47" s="98">
        <v>31</v>
      </c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</row>
    <row r="48" spans="1:47" ht="19" x14ac:dyDescent="0.25">
      <c r="A48" s="101" t="s">
        <v>332</v>
      </c>
      <c r="B48" s="101" t="s">
        <v>268</v>
      </c>
      <c r="C48" s="104" t="s">
        <v>269</v>
      </c>
      <c r="D48" s="86" t="s">
        <v>252</v>
      </c>
      <c r="E48" s="73">
        <v>20</v>
      </c>
      <c r="F48" s="76" t="str">
        <f t="shared" si="0"/>
        <v>20,000</v>
      </c>
      <c r="G48" s="82">
        <v>20</v>
      </c>
      <c r="H48" s="76" t="str">
        <f t="shared" si="1"/>
        <v>20,000</v>
      </c>
      <c r="I48" s="77">
        <v>20</v>
      </c>
      <c r="J48" s="78" t="str">
        <f t="shared" si="2"/>
        <v>20,000</v>
      </c>
      <c r="K48" s="79"/>
      <c r="L48" s="80" t="str">
        <f t="shared" si="3"/>
        <v>0</v>
      </c>
      <c r="M48" s="73">
        <v>20</v>
      </c>
      <c r="N48" s="74" t="str">
        <f t="shared" si="4"/>
        <v>20,000</v>
      </c>
      <c r="O48" s="82">
        <v>20</v>
      </c>
      <c r="P48" s="76" t="str">
        <f t="shared" si="5"/>
        <v>20,000</v>
      </c>
      <c r="Q48" s="77">
        <v>20</v>
      </c>
      <c r="R48" s="78" t="str">
        <f t="shared" si="6"/>
        <v>20,000</v>
      </c>
      <c r="S48" s="79">
        <v>20</v>
      </c>
      <c r="T48" s="80" t="str">
        <f t="shared" si="7"/>
        <v>20,000</v>
      </c>
      <c r="U48" s="73">
        <v>20</v>
      </c>
      <c r="V48" s="74" t="str">
        <f t="shared" si="8"/>
        <v>20,000</v>
      </c>
      <c r="W48" s="82">
        <v>20</v>
      </c>
      <c r="X48" s="76" t="str">
        <f t="shared" si="9"/>
        <v>20,000</v>
      </c>
      <c r="Y48" s="77">
        <v>20</v>
      </c>
      <c r="Z48" s="78" t="str">
        <f t="shared" si="10"/>
        <v>20,000</v>
      </c>
      <c r="AA48" s="143">
        <v>20</v>
      </c>
      <c r="AB48" s="142" t="str">
        <f t="shared" si="11"/>
        <v>20,000</v>
      </c>
      <c r="AC48" s="143">
        <v>20</v>
      </c>
      <c r="AD48" s="144" t="str">
        <f t="shared" si="12"/>
        <v>20,000</v>
      </c>
      <c r="AE48" s="81">
        <f t="shared" si="13"/>
        <v>240</v>
      </c>
      <c r="AF48" s="95">
        <v>32</v>
      </c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</row>
    <row r="49" spans="2:32" s="22" customFormat="1" x14ac:dyDescent="0.2">
      <c r="B49" s="23"/>
      <c r="C49" s="23"/>
      <c r="D49" s="23"/>
      <c r="E49" s="25"/>
      <c r="F49" s="26"/>
      <c r="G49" s="27"/>
      <c r="H49" s="26"/>
      <c r="I49" s="25"/>
      <c r="J49" s="28"/>
      <c r="K49" s="29"/>
      <c r="L49" s="28"/>
      <c r="M49" s="25"/>
      <c r="N49" s="26"/>
      <c r="O49" s="27"/>
      <c r="P49" s="26"/>
      <c r="Q49" s="25"/>
      <c r="R49" s="28"/>
      <c r="S49" s="29"/>
      <c r="T49" s="28"/>
      <c r="U49" s="25"/>
      <c r="V49" s="26"/>
      <c r="W49" s="27"/>
      <c r="X49" s="26"/>
      <c r="Y49" s="25"/>
      <c r="Z49" s="28"/>
      <c r="AA49" s="29"/>
      <c r="AB49" s="28"/>
      <c r="AC49" s="29"/>
      <c r="AD49" s="28"/>
      <c r="AE49" s="30"/>
      <c r="AF49" s="24"/>
    </row>
  </sheetData>
  <sheetProtection selectLockedCells="1" selectUnlockedCells="1"/>
  <autoFilter ref="A16:AE48" xr:uid="{00000000-0001-0000-0100-000000000000}">
    <filterColumn colId="30">
      <customFilters>
        <customFilter operator="greaterThan" val="0"/>
      </customFilters>
    </filterColumn>
    <sortState xmlns:xlrd2="http://schemas.microsoft.com/office/spreadsheetml/2017/richdata2" ref="A17:AE48">
      <sortCondition ref="AE16:AE48"/>
    </sortState>
  </autoFilter>
  <mergeCells count="8">
    <mergeCell ref="AA15:AD15"/>
    <mergeCell ref="B12:G12"/>
    <mergeCell ref="I15:L15"/>
    <mergeCell ref="M15:P15"/>
    <mergeCell ref="Q15:T15"/>
    <mergeCell ref="U15:X15"/>
    <mergeCell ref="E15:H15"/>
    <mergeCell ref="Y15:Z15"/>
  </mergeCells>
  <pageMargins left="0.70833333333333337" right="0.70833333333333337" top="0.78749999999999998" bottom="0.78749999999999998" header="0.51180555555555551" footer="0.51180555555555551"/>
  <pageSetup paperSize="9" firstPageNumber="0" fitToHeight="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Meisterschaftsauswertung Solo</vt:lpstr>
      <vt:lpstr>Meisterschaftsauswertung Ges</vt:lpstr>
      <vt:lpstr>'Meisterschaftsauswertung Ges'!__xlnm._FilterDatabase</vt:lpstr>
      <vt:lpstr>'Meisterschaftsauswertung Solo'!__xlnm._FilterDatabase</vt:lpstr>
      <vt:lpstr>'Meisterschaftsauswertung Ges'!__xlnm._FilterDatabase_1_1</vt:lpstr>
      <vt:lpstr>'Meisterschaftsauswertung Solo'!__xlnm._FilterDatabase_1_1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Klaudia Hecht</cp:lastModifiedBy>
  <dcterms:created xsi:type="dcterms:W3CDTF">2018-07-13T11:09:09Z</dcterms:created>
  <dcterms:modified xsi:type="dcterms:W3CDTF">2025-09-26T16:32:05Z</dcterms:modified>
</cp:coreProperties>
</file>